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ekcja48\ROK 2019\DZP-271    19 - dokumentacja zamówień publicznych\DZP-271 130 19 - dostawa mat. do sterylizacji\"/>
    </mc:Choice>
  </mc:AlternateContent>
  <bookViews>
    <workbookView xWindow="0" yWindow="0" windowWidth="19200" windowHeight="9945" tabRatio="500"/>
  </bookViews>
  <sheets>
    <sheet name="wycen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2" i="1" l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K37" i="1" l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33" i="1"/>
  <c r="L33" i="1" s="1"/>
  <c r="K34" i="1"/>
  <c r="L34" i="1" s="1"/>
  <c r="K35" i="1"/>
  <c r="L35" i="1" s="1"/>
  <c r="K36" i="1"/>
  <c r="L36" i="1" s="1"/>
  <c r="I78" i="1"/>
  <c r="I77" i="1"/>
  <c r="K77" i="1" s="1"/>
  <c r="L77" i="1" s="1"/>
  <c r="I76" i="1"/>
  <c r="K76" i="1" s="1"/>
  <c r="L76" i="1" s="1"/>
  <c r="I75" i="1"/>
  <c r="I74" i="1"/>
  <c r="I73" i="1"/>
  <c r="K73" i="1" s="1"/>
  <c r="L73" i="1" s="1"/>
  <c r="I72" i="1"/>
  <c r="K72" i="1" s="1"/>
  <c r="L72" i="1" s="1"/>
  <c r="I71" i="1"/>
  <c r="K71" i="1" s="1"/>
  <c r="I70" i="1"/>
  <c r="I69" i="1"/>
  <c r="H78" i="1"/>
  <c r="H77" i="1"/>
  <c r="H76" i="1"/>
  <c r="H75" i="1"/>
  <c r="H74" i="1"/>
  <c r="H73" i="1"/>
  <c r="H72" i="1"/>
  <c r="H71" i="1"/>
  <c r="H70" i="1"/>
  <c r="H69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K69" i="1" l="1"/>
  <c r="L69" i="1" s="1"/>
  <c r="K75" i="1"/>
  <c r="L75" i="1" s="1"/>
  <c r="K70" i="1"/>
  <c r="L70" i="1" s="1"/>
  <c r="L71" i="1"/>
  <c r="K74" i="1"/>
  <c r="L74" i="1" s="1"/>
  <c r="K78" i="1"/>
  <c r="L78" i="1" s="1"/>
  <c r="I79" i="1"/>
  <c r="I32" i="1"/>
  <c r="I31" i="1"/>
  <c r="K31" i="1" s="1"/>
  <c r="I30" i="1"/>
  <c r="K30" i="1" s="1"/>
  <c r="I29" i="1"/>
  <c r="K29" i="1" s="1"/>
  <c r="I28" i="1"/>
  <c r="K28" i="1" s="1"/>
  <c r="L28" i="1" s="1"/>
  <c r="I27" i="1"/>
  <c r="I26" i="1"/>
  <c r="K26" i="1" s="1"/>
  <c r="I25" i="1"/>
  <c r="K25" i="1" s="1"/>
  <c r="I24" i="1"/>
  <c r="K24" i="1" s="1"/>
  <c r="L24" i="1" s="1"/>
  <c r="I23" i="1"/>
  <c r="K23" i="1" s="1"/>
  <c r="L23" i="1" s="1"/>
  <c r="I22" i="1"/>
  <c r="K22" i="1" s="1"/>
  <c r="I21" i="1"/>
  <c r="K21" i="1" s="1"/>
  <c r="I20" i="1"/>
  <c r="K20" i="1" s="1"/>
  <c r="L20" i="1" s="1"/>
  <c r="I19" i="1"/>
  <c r="K19" i="1" s="1"/>
  <c r="I18" i="1"/>
  <c r="K18" i="1" s="1"/>
  <c r="I17" i="1"/>
  <c r="K17" i="1" s="1"/>
  <c r="I16" i="1"/>
  <c r="K16" i="1" s="1"/>
  <c r="L16" i="1" s="1"/>
  <c r="I15" i="1"/>
  <c r="K15" i="1" s="1"/>
  <c r="I14" i="1"/>
  <c r="K14" i="1" s="1"/>
  <c r="I13" i="1"/>
  <c r="K13" i="1" s="1"/>
  <c r="I12" i="1"/>
  <c r="K12" i="1" s="1"/>
  <c r="L12" i="1" s="1"/>
  <c r="I11" i="1"/>
  <c r="I10" i="1"/>
  <c r="K10" i="1" s="1"/>
  <c r="I9" i="1"/>
  <c r="K9" i="1" s="1"/>
  <c r="I8" i="1"/>
  <c r="K8" i="1" s="1"/>
  <c r="L8" i="1" s="1"/>
  <c r="I7" i="1"/>
  <c r="K7" i="1" s="1"/>
  <c r="L7" i="1" s="1"/>
  <c r="I6" i="1"/>
  <c r="K6" i="1" s="1"/>
  <c r="I5" i="1"/>
  <c r="I43" i="1" l="1"/>
  <c r="K5" i="1"/>
  <c r="L5" i="1" s="1"/>
  <c r="L19" i="1"/>
  <c r="L15" i="1"/>
  <c r="L31" i="1"/>
  <c r="K79" i="1"/>
  <c r="L6" i="1"/>
  <c r="L22" i="1"/>
  <c r="K11" i="1"/>
  <c r="L11" i="1" s="1"/>
  <c r="L14" i="1"/>
  <c r="K27" i="1"/>
  <c r="L27" i="1" s="1"/>
  <c r="L30" i="1"/>
  <c r="L18" i="1"/>
  <c r="L10" i="1"/>
  <c r="L26" i="1"/>
  <c r="L79" i="1"/>
  <c r="L9" i="1"/>
  <c r="L13" i="1"/>
  <c r="L17" i="1"/>
  <c r="L21" i="1"/>
  <c r="L25" i="1"/>
  <c r="L29" i="1"/>
  <c r="K32" i="1"/>
  <c r="K43" i="1" l="1"/>
  <c r="L32" i="1"/>
  <c r="L43" i="1" s="1"/>
</calcChain>
</file>

<file path=xl/sharedStrings.xml><?xml version="1.0" encoding="utf-8"?>
<sst xmlns="http://schemas.openxmlformats.org/spreadsheetml/2006/main" count="142" uniqueCount="103">
  <si>
    <t>SZCZEGÓŁOWY OPIS PRZEDMIOTU ZAMÓWNIENIA - FORMULARZ CENOWY</t>
  </si>
  <si>
    <t>Załącznik nr 3 do SIWZ</t>
  </si>
  <si>
    <t>PAKIET NR 1 - Opakowania na narzędzia do sterylizacji.</t>
  </si>
  <si>
    <t>l.p</t>
  </si>
  <si>
    <t>Opis przedmiotu zamówienia</t>
  </si>
  <si>
    <t>op.</t>
  </si>
  <si>
    <t>Ilość
op.</t>
  </si>
  <si>
    <t>Nazwa handlowa
i Producent</t>
  </si>
  <si>
    <t>Nr kat</t>
  </si>
  <si>
    <t>Cena jednostk.
Netto [PLN]</t>
  </si>
  <si>
    <t>Cena jednostk.
Brutto [PLN]</t>
  </si>
  <si>
    <t>Wartość netto [PLN]</t>
  </si>
  <si>
    <r>
      <rPr>
        <b/>
        <sz val="9"/>
        <rFont val="Calibri"/>
        <family val="2"/>
        <charset val="238"/>
      </rPr>
      <t xml:space="preserve">VAT
</t>
    </r>
    <r>
      <rPr>
        <sz val="9"/>
        <rFont val="Calibri"/>
        <family val="2"/>
        <charset val="238"/>
      </rPr>
      <t>%</t>
    </r>
  </si>
  <si>
    <t>Wartość  
VAT [PLN]</t>
  </si>
  <si>
    <t>Wartość brutto [PLN]</t>
  </si>
  <si>
    <t>a</t>
  </si>
  <si>
    <t>b</t>
  </si>
  <si>
    <t>c</t>
  </si>
  <si>
    <t>d</t>
  </si>
  <si>
    <t>e</t>
  </si>
  <si>
    <t>f</t>
  </si>
  <si>
    <t>g</t>
  </si>
  <si>
    <t>h=g*j+g</t>
  </si>
  <si>
    <t>i=d*g</t>
  </si>
  <si>
    <t>j</t>
  </si>
  <si>
    <t>k=i*j</t>
  </si>
  <si>
    <t>l=i+k</t>
  </si>
  <si>
    <t xml:space="preserve">szt. =  rolka o wymiarach: 50 mm x 200 m </t>
  </si>
  <si>
    <t>szt. =  rolka o wymiarach: 75 mm x 200 m</t>
  </si>
  <si>
    <t xml:space="preserve">szt. =  rolka o wymiarach: 100 mm x 200m </t>
  </si>
  <si>
    <t>szt. =  rolka o wymiarach: 150 mm x 200m</t>
  </si>
  <si>
    <t>szt. =  rolka o wymiarach: 200mm x 200m</t>
  </si>
  <si>
    <t>szt. =  rolka o wymiarach: 300mm x 200m</t>
  </si>
  <si>
    <t>Rękaw foliowy do sterylizacji</t>
  </si>
  <si>
    <t xml:space="preserve">Torebki papierowo-foliowe płaskie. Wskaźnik sterylizacji parą wodną i EO, gramatura papieru 70 g/m² folia min. 6 warstwowa zgodnie z normami EN 868-3 i ISO 11607-1. </t>
  </si>
  <si>
    <t>op.= 2000 szt. torebek  o wymiarach: 55mm x 200 mm</t>
  </si>
  <si>
    <t>op.= 2000 szt. torebek  o wymiarach: 75 mm x 150 m</t>
  </si>
  <si>
    <t>op.= 2000 szt. torebek  o wymiarach: 100 mm x 200 mm</t>
  </si>
  <si>
    <t>op.= 1000 szt. torebek  o wymiarach: 100 mm x 360 mm</t>
  </si>
  <si>
    <t>op.= 1000 szt. torebek  o wymiarach: 210 mm x 330 mm</t>
  </si>
  <si>
    <t>op.= 2000 szt. torebek  o wymiarach: 100mm x 300 mm</t>
  </si>
  <si>
    <t>op.= 2000 szt. torebek  o wymiarach: 100mm x 250 mm</t>
  </si>
  <si>
    <t>op.= 2000 szt. torebek  o wymiarach: 55mm x 250 mm</t>
  </si>
  <si>
    <t>op.= 2000 szt. torebek  o wymiarach: 75 mm x 250 mm</t>
  </si>
  <si>
    <t>op.= 2000 szt. torebek  o wymiarach: 75 mm x 300 mm</t>
  </si>
  <si>
    <t>op.= 1000 szt. torebek  o wymiarach: 150 mm x 200 mm</t>
  </si>
  <si>
    <t>op.= 1000 szt. torebek  o wymiarach: 150mm x 300 mm</t>
  </si>
  <si>
    <t>Mini torebki papierowo-foliowe do pakowania wierteł.</t>
  </si>
  <si>
    <t xml:space="preserve">op.= 200 szt. torebek  o wymiarach: 58 mm x 70 mm. </t>
  </si>
  <si>
    <t>op.= 200 szt. torebek  o wymiarach: 57 mm x 105 mm</t>
  </si>
  <si>
    <t>Tacki papierowe o wymiarach: 18 cm x 28 cm</t>
  </si>
  <si>
    <t>szt.</t>
  </si>
  <si>
    <t>Sprawdzian zgrzewania do zgrzewarek rolkowych. Opakowanie zawiera 250 sztuk testów.</t>
  </si>
  <si>
    <t>op. =  250 szt.</t>
  </si>
  <si>
    <t>Papier krepowany do sterylizacji, włókno celulozowe o gramaturze 60g/m² według normy PN EN 868 – 2, zawartość chlorków i siarczanów nie więcej niż 0,02%. Wymagana charakterystyka wytrzymałościowa wydana przez producenta, a nie dystrybutora, w celu potwierdzenia parametrów wytrzymałościowych i zgodności z normą PN EN 868 – 2. Kolor: biały, zielony lub niebieski. Rozmiar: 400 mm x 400 mm.</t>
  </si>
  <si>
    <t>op. =  500 arkuszy</t>
  </si>
  <si>
    <t xml:space="preserve">Ochraniacze do narzędzi wykonane z papieru odpornego na warunki sterylizacji, do narzędzi o max szer. do 10 mm, wyposażone w fałdy uniemożliwiające wysunięcie się narzędzi bokiem z osłonki. Opakowanie zawiera 1000 szt. </t>
  </si>
  <si>
    <t>op. =  1000 szt.</t>
  </si>
  <si>
    <t>Torebki posterylizacyjne, samoprzylepne</t>
  </si>
  <si>
    <t>op.= 100 szt. torebek  o wymiarach: 245 mm x 345 mm</t>
  </si>
  <si>
    <t>op.= 100 szt. torebek  o wymiarach: 150 mm x 250 mm</t>
  </si>
  <si>
    <t>op.= 100 szt. torebek  o wymiarach: 250 mm x 400 mm</t>
  </si>
  <si>
    <t>SUMA:</t>
  </si>
  <si>
    <t xml:space="preserve">…………………………………………………                                                                               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</si>
  <si>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                                                                                     Podpis i pieczęć Wykonawcy </t>
  </si>
  <si>
    <t>PAKIET NR 2 - Kontrola procesów mycia</t>
  </si>
  <si>
    <t>Test symulacyjny Bowie-Dick do kontroli pracy sterylizatora w postaci samoprzylepnych pokrytych polimerem testów paskowych  z symetrycznie rozłożoną substancją wskaźnikową na całej długości testu, walidowany z typem przyrządu testowego procesu z rurką i kapsułą ze stali kwasoodpornej w obudowie z tworzywa sztucznego. Zgodne z normą EN 867-4 i EN ISO 11140-4. Opakowanie zawiera 500 szt. testów. Wraz z pierwszą dostawą należy dostarczyć 2 szt. przyrządów testowych procesów.</t>
  </si>
  <si>
    <t>op= 500 szt.</t>
  </si>
  <si>
    <t>Zintegrowany wskaźnik do kontroli wsadu w procesie sterylizacji parą wodną w postaci samoprzylepnych pokrytych polimerem testów pakowych  z symetrycznie rozłożoną substancją wskaźnikową na całej długości testu, walidowany z typem przyrządu testowego procesu z rurką i kapsułą ze stali kwasoodpornej w odbudowie z tworzywa sztucznego. Zgodny z normą EN 867-5 i EN ISO 11140-1. Opakowanie zawiera 500 szt. testów. Wraz z pierwszą dostawą należy dostarczyć 2 szt. przyrządów testowych procesów.</t>
  </si>
  <si>
    <t>Etykiety dwukrotnie przylepne ze wskaźnikiem sterylizacji parą wodną z miejscami informacyjnymi: 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 w rzędzie drugim – datę sterylizacji (8-12 symboli w tym cyfry i znaki interpunkcyjne),  w rzędzie trzecim – datę ważności (8-12 symboli w tym cyfry i znaki interpunkcyjne). Kompatybilne z posiadaną przez szpital metkownicą trzyrzędową alfanumeryczną z zapisem informacji wzdłuż przesuwu etykiet. Opakowanie zawiera 12 rolek plus wałek z tuszem, 1 rolka = 750 etykiet. Wymagane oświadczenie producenta metkownicy Gke 240-840 o kompatybilności z etykietami.</t>
  </si>
  <si>
    <t>szt.=1 rolka, przy czym 1 rolka=750 etykiet</t>
  </si>
  <si>
    <t>Wałek z tuszem do metkownic posiadanych przez Zamawiającego firmy Gke.</t>
  </si>
  <si>
    <t>Fiolkowy wskaźnik biologiczny do kontroli procesów sterylizacji parą wodną, czas inkubacji do 24 godzin w temperaturze 55-60ºC, walidowany z typem przyrządu testowego procesu z rurką i kapsułą ze stali kwasoodpornej w obudowie z tworzywa sztucznego. Opakowanie zawiera 100 szt. testów. Wraz z pierwszą dostawą należy dostarczyć 2 szt. przyrządów testowych procesów.</t>
  </si>
  <si>
    <t>op. = 100 szt.</t>
  </si>
  <si>
    <t>op. = 200 szt.</t>
  </si>
  <si>
    <t>Marker do sterylizacji / pisak do opisywania pakietów</t>
  </si>
  <si>
    <t>Etykiety do oznaczania tac sterylizacyjnych. Kolor biały. Rozmiar 160 x 35 mm. Opakowanie 250 sztuk.</t>
  </si>
  <si>
    <t>Smar do uszczelek w sterylizatorze.</t>
  </si>
  <si>
    <t>op.= 50g</t>
  </si>
  <si>
    <t>Papier termoczuły szer. 57 mm, dł. 7 m do drukarki sterylizatora (S) BMT Sterivap</t>
  </si>
  <si>
    <t>rol.= szt.</t>
  </si>
  <si>
    <t>Taśma drukująca do myjni Miele.</t>
  </si>
  <si>
    <t>Papier do drukarki w myjni Miele.</t>
  </si>
  <si>
    <t>rol. = szt.</t>
  </si>
  <si>
    <t>Sól pastylkowa do stacji uzdatniania wody. Opakowanie 25 kg.</t>
  </si>
  <si>
    <t>op.= 400 ml</t>
  </si>
  <si>
    <t>op.= 5 l</t>
  </si>
  <si>
    <t>op= 5l</t>
  </si>
  <si>
    <t>op.= 5l</t>
  </si>
  <si>
    <r>
      <t xml:space="preserve">Rękawy papierowo-foliowe ze wskaźnikiem do sterylizacji parowej, tlenkiem etylenu i formaldehydem zgodne z normą PN-EN 868-5 / EN 868-5, PN-EN ISO 11607-1 / ISO 11607-1  </t>
    </r>
    <r>
      <rPr>
        <sz val="8"/>
        <color rgb="FFFF0000"/>
        <rFont val="Calibri"/>
        <family val="2"/>
        <charset val="238"/>
      </rPr>
      <t>(załączyć stosowne dokumenty wydane przez niezależną jednostkę notyfikowaną oraz producenta rękawów potwierdzające zgodność z ww. normami)</t>
    </r>
    <r>
      <rPr>
        <sz val="8"/>
        <rFont val="Calibri"/>
        <family val="2"/>
        <charset val="238"/>
      </rPr>
      <t xml:space="preserve">  oraz posiadające następujące właściwości: papier o gramaturze nominalnej 70 g/m2 (tolerancja wg PN-EN 868-3 / EN 868-3), wymagana charakterystyka wytrzymałościowa wydana przez producenta (a nie dystrybutora), folia co najmniej sześciowarstwowa, wymagana charakterystyka wytrzymałościowa wydana przez producenta folii (a nie dystrybutora) </t>
    </r>
  </si>
  <si>
    <t>Sprawa znak: DZP-271-130/19</t>
  </si>
  <si>
    <t>Testy emulacyjne klasy VI. Parametry: 7 min. - 1340C, 20 min. - 1210C. Opakowanie zawiera 200 szt. testów.</t>
  </si>
  <si>
    <t>Test do kontroli skuteczności mycia. Substancja testowa zgodna z normą EN ISO 15883-5.  Testy kompatybilne z przyrządem testowym procesu.  Wraz z pierwszą dostawą należy dostarczyć 3 szt. przyrządów testowych procesów.</t>
  </si>
  <si>
    <t xml:space="preserve"> szt.</t>
  </si>
  <si>
    <t>Test dezynfekcji termicznej. Parametry 90 st. C 5 min. oraz 93 st. C 10 min. do wyboru przy Zamówieniu przez Zamawiającego. Zgodny z typem 6 normy PN-EN ISO 1140-1, tj. o tolerancji na przebarwienie nie większej niż6% dla czasu 1 st.C dla temperatury. Typ potwierdzony dokumentem wystawionym przez producenta oraz nadrukowany na  na teście.</t>
  </si>
  <si>
    <t>Testy do wykrywania pozostałości białkowych gdzie w jednoelementowym przyrządzie do pobrania próby znajduje się wymazówka i substancja testowa. Nie dopuszcza się testów, gdzie substancja testowa jest umieszczna w oddzielnej fiolce. Op. 25 szt.</t>
  </si>
  <si>
    <t>op.=25 kg</t>
  </si>
  <si>
    <r>
      <t xml:space="preserve">Środek neutralizujący, płynny koncentrat. Neutralizuje przeniesione pozostałości alkaliczne i usuwa przebarwienia, kamień i rdzę w maszynowej obróbce narzędzi stomatologicznych. Odpowiedni także do gruntownego mycia narzędzi stomatologicznych w kąpieli zanurzeniowej. </t>
    </r>
    <r>
      <rPr>
        <sz val="8"/>
        <color rgb="FFFF0000"/>
        <rFont val="Calibri"/>
        <family val="2"/>
        <charset val="238"/>
      </rPr>
      <t>Wymagana karta charakterystyki.</t>
    </r>
  </si>
  <si>
    <r>
      <t xml:space="preserve">Płynny środek płuczący powierzchniowo czynny zawierający środki konserwujące do użycia w myjniach dezynfektorach do szybkiego bezzaciekowego płukania znacznie przyśpieszający suszenie po maszynowym myciu i dezynfekcji. Dozowanie 0,3-1,0 ml / l. </t>
    </r>
    <r>
      <rPr>
        <sz val="8"/>
        <color rgb="FFFF0000"/>
        <rFont val="Calibri"/>
        <family val="2"/>
        <charset val="238"/>
      </rPr>
      <t>Wymagana karta charakterystyki.</t>
    </r>
  </si>
  <si>
    <r>
      <t xml:space="preserve">Rozpuszczalny w wodzie preparat w aerozolu do ręcznej pielęgnacji narzędzi chirurgicznych na bazie węglowodorów alifatycznych nie wpływający na proces sterylizacji parowej, bezpieczny toksykologicznie. </t>
    </r>
    <r>
      <rPr>
        <sz val="8"/>
        <color rgb="FFFF0000"/>
        <rFont val="Calibri"/>
        <family val="2"/>
        <charset val="238"/>
      </rPr>
      <t>Wymagana karta charakterystyki.</t>
    </r>
  </si>
  <si>
    <r>
      <t xml:space="preserve">Płynny, w postaci koncentratu, alkaliczny środek do mycia w myjniach dezynfektorach, skutecznie usuwający pozostałości organiczne typu zaschnięta i denaturowana krew, uniemożliwiający powtórne osadzanie się pozostałości białkowych oraz zmniejszający napięcie powierzchniowe kąpieli myjącej, stosowany do maszynowego mycia narzędzi i sprzętu stomatologicznego także wykonanego z aluminium i tworzyw sztucznych. Niewymagający neutralizacji, umożliwiający zastosowanie w myjniach ultradźwiękowych. Ph powyżej 10. Posiadający w swoim składzie :niejonowe i anionowe związki powierzchniowo czynne, alkalia i enzymy. Nie zawiera chloru.Produkt nie klasyfikowany jako niebezpieczny. </t>
    </r>
    <r>
      <rPr>
        <sz val="8"/>
        <color rgb="FFFF0000"/>
        <rFont val="Calibri"/>
        <family val="2"/>
        <charset val="238"/>
      </rPr>
      <t>Wymagana karta charakterystyki.</t>
    </r>
  </si>
  <si>
    <t>op.=100 szt.</t>
  </si>
  <si>
    <t>op. = 25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</si>
</sst>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5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name val="Calibri"/>
      <family val="2"/>
      <charset val="238"/>
    </font>
    <font>
      <sz val="8"/>
      <name val="Times New Roman"/>
      <family val="1"/>
      <charset val="238"/>
    </font>
    <font>
      <sz val="10"/>
      <color rgb="FF000000"/>
      <name val="Arial CE"/>
      <charset val="238"/>
    </font>
    <font>
      <i/>
      <sz val="7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Border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164" fontId="9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vertical="center"/>
    </xf>
    <xf numFmtId="9" fontId="9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64" fontId="11" fillId="0" borderId="10" xfId="0" applyNumberFormat="1" applyFont="1" applyBorder="1" applyAlignment="1">
      <alignment horizontal="right" vertical="center"/>
    </xf>
    <xf numFmtId="164" fontId="11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vertical="center"/>
    </xf>
    <xf numFmtId="9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14" fillId="0" borderId="8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</cellXfs>
  <cellStyles count="3">
    <cellStyle name="Excel Built-in Explanatory Text" xfId="2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83"/>
  <sheetViews>
    <sheetView tabSelected="1" topLeftCell="A34" zoomScaleNormal="100" workbookViewId="0">
      <selection activeCell="B71" sqref="B71"/>
    </sheetView>
  </sheetViews>
  <sheetFormatPr defaultRowHeight="12.75" x14ac:dyDescent="0.2"/>
  <cols>
    <col min="1" max="1" width="3.5703125" style="1" customWidth="1"/>
    <col min="2" max="2" width="59.7109375" style="2" customWidth="1"/>
    <col min="3" max="3" width="12.5703125" style="3" customWidth="1"/>
    <col min="4" max="4" width="5.28515625" style="1" customWidth="1"/>
    <col min="5" max="5" width="8.42578125" style="1" customWidth="1"/>
    <col min="6" max="6" width="5.7109375" style="4" customWidth="1"/>
    <col min="7" max="8" width="8.140625" style="1" customWidth="1"/>
    <col min="9" max="9" width="8.140625" style="3" customWidth="1"/>
    <col min="10" max="10" width="4.42578125" style="1" customWidth="1"/>
    <col min="11" max="11" width="8.85546875" style="3" customWidth="1"/>
    <col min="12" max="12" width="12.42578125" style="3" customWidth="1"/>
    <col min="13" max="1021" width="9.140625" style="3" customWidth="1"/>
    <col min="1022" max="1025" width="8.7109375" customWidth="1"/>
  </cols>
  <sheetData>
    <row r="1" spans="1:12" x14ac:dyDescent="0.2">
      <c r="A1" s="5" t="s">
        <v>90</v>
      </c>
      <c r="B1" s="6"/>
      <c r="C1" s="60" t="s">
        <v>0</v>
      </c>
      <c r="D1" s="60"/>
      <c r="E1" s="60"/>
      <c r="F1" s="60"/>
      <c r="G1" s="60"/>
      <c r="H1" s="60"/>
      <c r="I1" s="60"/>
      <c r="J1" s="60"/>
      <c r="K1" s="61" t="s">
        <v>1</v>
      </c>
      <c r="L1" s="61"/>
    </row>
    <row r="2" spans="1:12" x14ac:dyDescent="0.2">
      <c r="A2" s="55" t="s">
        <v>2</v>
      </c>
      <c r="B2" s="55"/>
      <c r="C2" s="55"/>
      <c r="D2" s="7"/>
      <c r="E2" s="8"/>
      <c r="F2" s="8"/>
      <c r="G2" s="8"/>
      <c r="H2" s="8"/>
      <c r="I2" s="8"/>
      <c r="J2" s="7"/>
      <c r="K2" s="8"/>
      <c r="L2" s="9"/>
    </row>
    <row r="3" spans="1:12" s="2" customFormat="1" ht="48" x14ac:dyDescent="0.2">
      <c r="A3" s="10" t="s">
        <v>3</v>
      </c>
      <c r="B3" s="11" t="s">
        <v>4</v>
      </c>
      <c r="C3" s="12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</row>
    <row r="4" spans="1:12" s="2" customFormat="1" ht="11.25" x14ac:dyDescent="0.2">
      <c r="A4" s="14" t="s">
        <v>15</v>
      </c>
      <c r="B4" s="14" t="s">
        <v>16</v>
      </c>
      <c r="C4" s="14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15" t="s">
        <v>23</v>
      </c>
      <c r="J4" s="15" t="s">
        <v>24</v>
      </c>
      <c r="K4" s="15" t="s">
        <v>25</v>
      </c>
      <c r="L4" s="16" t="s">
        <v>26</v>
      </c>
    </row>
    <row r="5" spans="1:12" s="22" customFormat="1" ht="33.75" x14ac:dyDescent="0.2">
      <c r="A5" s="17">
        <v>1</v>
      </c>
      <c r="B5" s="58" t="s">
        <v>89</v>
      </c>
      <c r="C5" s="19" t="s">
        <v>27</v>
      </c>
      <c r="D5" s="20">
        <v>150</v>
      </c>
      <c r="E5" s="21"/>
      <c r="F5" s="19"/>
      <c r="G5" s="37"/>
      <c r="H5" s="37">
        <f>G5*J5+G5</f>
        <v>0</v>
      </c>
      <c r="I5" s="38">
        <f t="shared" ref="I5:I42" si="0">D5*G5</f>
        <v>0</v>
      </c>
      <c r="J5" s="39"/>
      <c r="K5" s="38">
        <f t="shared" ref="K5:K42" si="1">I5*J5</f>
        <v>0</v>
      </c>
      <c r="L5" s="38">
        <f t="shared" ref="L5:L42" si="2">I5+K5</f>
        <v>0</v>
      </c>
    </row>
    <row r="6" spans="1:12" s="22" customFormat="1" ht="33.75" x14ac:dyDescent="0.2">
      <c r="A6" s="35">
        <v>2</v>
      </c>
      <c r="B6" s="58"/>
      <c r="C6" s="19" t="s">
        <v>28</v>
      </c>
      <c r="D6" s="20">
        <v>12</v>
      </c>
      <c r="E6" s="21"/>
      <c r="F6" s="19"/>
      <c r="G6" s="37"/>
      <c r="H6" s="37">
        <f t="shared" ref="H6:H32" si="3">G6*J6+G6</f>
        <v>0</v>
      </c>
      <c r="I6" s="38">
        <f t="shared" si="0"/>
        <v>0</v>
      </c>
      <c r="J6" s="39"/>
      <c r="K6" s="38">
        <f t="shared" si="1"/>
        <v>0</v>
      </c>
      <c r="L6" s="38">
        <f t="shared" si="2"/>
        <v>0</v>
      </c>
    </row>
    <row r="7" spans="1:12" s="22" customFormat="1" ht="33.75" x14ac:dyDescent="0.2">
      <c r="A7" s="35">
        <v>3</v>
      </c>
      <c r="B7" s="58"/>
      <c r="C7" s="19" t="s">
        <v>29</v>
      </c>
      <c r="D7" s="20">
        <v>24</v>
      </c>
      <c r="E7" s="21"/>
      <c r="F7" s="19"/>
      <c r="G7" s="37"/>
      <c r="H7" s="37">
        <f t="shared" si="3"/>
        <v>0</v>
      </c>
      <c r="I7" s="38">
        <f t="shared" si="0"/>
        <v>0</v>
      </c>
      <c r="J7" s="39"/>
      <c r="K7" s="38">
        <f t="shared" si="1"/>
        <v>0</v>
      </c>
      <c r="L7" s="38">
        <f t="shared" si="2"/>
        <v>0</v>
      </c>
    </row>
    <row r="8" spans="1:12" s="22" customFormat="1" ht="33.75" x14ac:dyDescent="0.2">
      <c r="A8" s="17">
        <v>4</v>
      </c>
      <c r="B8" s="58"/>
      <c r="C8" s="19" t="s">
        <v>30</v>
      </c>
      <c r="D8" s="20">
        <v>12</v>
      </c>
      <c r="E8" s="21"/>
      <c r="F8" s="19"/>
      <c r="G8" s="37"/>
      <c r="H8" s="37">
        <f t="shared" si="3"/>
        <v>0</v>
      </c>
      <c r="I8" s="38">
        <f t="shared" si="0"/>
        <v>0</v>
      </c>
      <c r="J8" s="39"/>
      <c r="K8" s="38">
        <f t="shared" si="1"/>
        <v>0</v>
      </c>
      <c r="L8" s="38">
        <f t="shared" si="2"/>
        <v>0</v>
      </c>
    </row>
    <row r="9" spans="1:12" s="22" customFormat="1" ht="33.75" x14ac:dyDescent="0.2">
      <c r="A9" s="35">
        <v>5</v>
      </c>
      <c r="B9" s="58"/>
      <c r="C9" s="50" t="s">
        <v>31</v>
      </c>
      <c r="D9" s="20">
        <v>12</v>
      </c>
      <c r="E9" s="21"/>
      <c r="F9" s="19"/>
      <c r="G9" s="37"/>
      <c r="H9" s="37">
        <f t="shared" si="3"/>
        <v>0</v>
      </c>
      <c r="I9" s="38">
        <f t="shared" si="0"/>
        <v>0</v>
      </c>
      <c r="J9" s="39"/>
      <c r="K9" s="38">
        <f t="shared" si="1"/>
        <v>0</v>
      </c>
      <c r="L9" s="38">
        <f t="shared" si="2"/>
        <v>0</v>
      </c>
    </row>
    <row r="10" spans="1:12" s="22" customFormat="1" ht="33.75" x14ac:dyDescent="0.2">
      <c r="A10" s="17">
        <v>6</v>
      </c>
      <c r="B10" s="58"/>
      <c r="C10" s="50" t="s">
        <v>32</v>
      </c>
      <c r="D10" s="20">
        <v>18</v>
      </c>
      <c r="E10" s="21"/>
      <c r="F10" s="19"/>
      <c r="G10" s="37"/>
      <c r="H10" s="37">
        <f t="shared" si="3"/>
        <v>0</v>
      </c>
      <c r="I10" s="38">
        <f t="shared" si="0"/>
        <v>0</v>
      </c>
      <c r="J10" s="39"/>
      <c r="K10" s="38">
        <f t="shared" si="1"/>
        <v>0</v>
      </c>
      <c r="L10" s="38">
        <f t="shared" si="2"/>
        <v>0</v>
      </c>
    </row>
    <row r="11" spans="1:12" s="22" customFormat="1" ht="33.75" x14ac:dyDescent="0.2">
      <c r="A11" s="35">
        <v>7</v>
      </c>
      <c r="B11" s="50" t="s">
        <v>33</v>
      </c>
      <c r="C11" s="50" t="s">
        <v>29</v>
      </c>
      <c r="D11" s="20">
        <v>36</v>
      </c>
      <c r="E11" s="21"/>
      <c r="F11" s="50"/>
      <c r="G11" s="37"/>
      <c r="H11" s="37">
        <f t="shared" si="3"/>
        <v>0</v>
      </c>
      <c r="I11" s="38">
        <f t="shared" si="0"/>
        <v>0</v>
      </c>
      <c r="J11" s="39"/>
      <c r="K11" s="38">
        <f t="shared" si="1"/>
        <v>0</v>
      </c>
      <c r="L11" s="38">
        <f t="shared" si="2"/>
        <v>0</v>
      </c>
    </row>
    <row r="12" spans="1:12" s="22" customFormat="1" ht="45" customHeight="1" x14ac:dyDescent="0.2">
      <c r="A12" s="35">
        <v>8</v>
      </c>
      <c r="B12" s="58" t="s">
        <v>34</v>
      </c>
      <c r="C12" s="50" t="s">
        <v>35</v>
      </c>
      <c r="D12" s="20">
        <v>24</v>
      </c>
      <c r="E12" s="21"/>
      <c r="F12" s="19"/>
      <c r="G12" s="37"/>
      <c r="H12" s="37">
        <f t="shared" si="3"/>
        <v>0</v>
      </c>
      <c r="I12" s="38">
        <f t="shared" si="0"/>
        <v>0</v>
      </c>
      <c r="J12" s="39"/>
      <c r="K12" s="38">
        <f t="shared" si="1"/>
        <v>0</v>
      </c>
      <c r="L12" s="38">
        <f t="shared" si="2"/>
        <v>0</v>
      </c>
    </row>
    <row r="13" spans="1:12" s="22" customFormat="1" ht="45" x14ac:dyDescent="0.2">
      <c r="A13" s="35">
        <v>9</v>
      </c>
      <c r="B13" s="58"/>
      <c r="C13" s="50" t="s">
        <v>36</v>
      </c>
      <c r="D13" s="20">
        <v>24</v>
      </c>
      <c r="E13" s="21"/>
      <c r="F13" s="19"/>
      <c r="G13" s="38"/>
      <c r="H13" s="38">
        <f t="shared" si="3"/>
        <v>0</v>
      </c>
      <c r="I13" s="38">
        <f t="shared" si="0"/>
        <v>0</v>
      </c>
      <c r="J13" s="39"/>
      <c r="K13" s="38">
        <f t="shared" si="1"/>
        <v>0</v>
      </c>
      <c r="L13" s="38">
        <f t="shared" si="2"/>
        <v>0</v>
      </c>
    </row>
    <row r="14" spans="1:12" s="22" customFormat="1" ht="45" x14ac:dyDescent="0.2">
      <c r="A14" s="17">
        <v>10</v>
      </c>
      <c r="B14" s="58"/>
      <c r="C14" s="50" t="s">
        <v>37</v>
      </c>
      <c r="D14" s="20">
        <v>24</v>
      </c>
      <c r="E14" s="21"/>
      <c r="F14" s="19"/>
      <c r="G14" s="38"/>
      <c r="H14" s="38">
        <f t="shared" si="3"/>
        <v>0</v>
      </c>
      <c r="I14" s="38">
        <f t="shared" si="0"/>
        <v>0</v>
      </c>
      <c r="J14" s="39"/>
      <c r="K14" s="38">
        <f t="shared" si="1"/>
        <v>0</v>
      </c>
      <c r="L14" s="38">
        <f t="shared" si="2"/>
        <v>0</v>
      </c>
    </row>
    <row r="15" spans="1:12" s="22" customFormat="1" ht="45" x14ac:dyDescent="0.2">
      <c r="A15" s="35">
        <v>11</v>
      </c>
      <c r="B15" s="58"/>
      <c r="C15" s="50" t="s">
        <v>38</v>
      </c>
      <c r="D15" s="20">
        <v>12</v>
      </c>
      <c r="E15" s="21"/>
      <c r="F15" s="19"/>
      <c r="G15" s="38"/>
      <c r="H15" s="38">
        <f t="shared" si="3"/>
        <v>0</v>
      </c>
      <c r="I15" s="38">
        <f t="shared" si="0"/>
        <v>0</v>
      </c>
      <c r="J15" s="39"/>
      <c r="K15" s="38">
        <f t="shared" si="1"/>
        <v>0</v>
      </c>
      <c r="L15" s="38">
        <f t="shared" si="2"/>
        <v>0</v>
      </c>
    </row>
    <row r="16" spans="1:12" s="22" customFormat="1" ht="45" x14ac:dyDescent="0.2">
      <c r="A16" s="17">
        <v>12</v>
      </c>
      <c r="B16" s="58"/>
      <c r="C16" s="50" t="s">
        <v>39</v>
      </c>
      <c r="D16" s="20">
        <v>48</v>
      </c>
      <c r="E16" s="21"/>
      <c r="F16" s="19"/>
      <c r="G16" s="38"/>
      <c r="H16" s="38">
        <f t="shared" si="3"/>
        <v>0</v>
      </c>
      <c r="I16" s="38">
        <f t="shared" si="0"/>
        <v>0</v>
      </c>
      <c r="J16" s="39"/>
      <c r="K16" s="38">
        <f t="shared" si="1"/>
        <v>0</v>
      </c>
      <c r="L16" s="38">
        <f t="shared" si="2"/>
        <v>0</v>
      </c>
    </row>
    <row r="17" spans="1:12" s="22" customFormat="1" ht="56.25" x14ac:dyDescent="0.2">
      <c r="A17" s="17">
        <v>13</v>
      </c>
      <c r="B17" s="58"/>
      <c r="C17" s="50" t="s">
        <v>40</v>
      </c>
      <c r="D17" s="20">
        <v>48</v>
      </c>
      <c r="E17" s="21"/>
      <c r="F17" s="19"/>
      <c r="G17" s="37"/>
      <c r="H17" s="37">
        <f t="shared" si="3"/>
        <v>0</v>
      </c>
      <c r="I17" s="38">
        <f t="shared" si="0"/>
        <v>0</v>
      </c>
      <c r="J17" s="39"/>
      <c r="K17" s="38">
        <f t="shared" si="1"/>
        <v>0</v>
      </c>
      <c r="L17" s="38">
        <f t="shared" si="2"/>
        <v>0</v>
      </c>
    </row>
    <row r="18" spans="1:12" s="22" customFormat="1" ht="56.25" x14ac:dyDescent="0.2">
      <c r="A18" s="35">
        <v>14</v>
      </c>
      <c r="B18" s="58"/>
      <c r="C18" s="50" t="s">
        <v>41</v>
      </c>
      <c r="D18" s="20">
        <v>48</v>
      </c>
      <c r="E18" s="21"/>
      <c r="F18" s="19"/>
      <c r="G18" s="37"/>
      <c r="H18" s="37">
        <f t="shared" si="3"/>
        <v>0</v>
      </c>
      <c r="I18" s="38">
        <f t="shared" si="0"/>
        <v>0</v>
      </c>
      <c r="J18" s="39"/>
      <c r="K18" s="38">
        <f t="shared" si="1"/>
        <v>0</v>
      </c>
      <c r="L18" s="38">
        <f t="shared" si="2"/>
        <v>0</v>
      </c>
    </row>
    <row r="19" spans="1:12" s="22" customFormat="1" ht="45" x14ac:dyDescent="0.2">
      <c r="A19" s="35">
        <v>15</v>
      </c>
      <c r="B19" s="58"/>
      <c r="C19" s="50" t="s">
        <v>42</v>
      </c>
      <c r="D19" s="20">
        <v>48</v>
      </c>
      <c r="E19" s="21"/>
      <c r="F19" s="19"/>
      <c r="G19" s="37"/>
      <c r="H19" s="37">
        <f t="shared" si="3"/>
        <v>0</v>
      </c>
      <c r="I19" s="38">
        <f t="shared" si="0"/>
        <v>0</v>
      </c>
      <c r="J19" s="39"/>
      <c r="K19" s="38">
        <f t="shared" si="1"/>
        <v>0</v>
      </c>
      <c r="L19" s="38">
        <f t="shared" si="2"/>
        <v>0</v>
      </c>
    </row>
    <row r="20" spans="1:12" s="22" customFormat="1" ht="45" x14ac:dyDescent="0.2">
      <c r="A20" s="17">
        <v>16</v>
      </c>
      <c r="B20" s="58"/>
      <c r="C20" s="50" t="s">
        <v>43</v>
      </c>
      <c r="D20" s="20">
        <v>60</v>
      </c>
      <c r="E20" s="21"/>
      <c r="F20" s="19"/>
      <c r="G20" s="37"/>
      <c r="H20" s="37">
        <f t="shared" si="3"/>
        <v>0</v>
      </c>
      <c r="I20" s="38">
        <f t="shared" si="0"/>
        <v>0</v>
      </c>
      <c r="J20" s="39"/>
      <c r="K20" s="38">
        <f t="shared" si="1"/>
        <v>0</v>
      </c>
      <c r="L20" s="38">
        <f t="shared" si="2"/>
        <v>0</v>
      </c>
    </row>
    <row r="21" spans="1:12" s="22" customFormat="1" ht="45" x14ac:dyDescent="0.2">
      <c r="A21" s="35">
        <v>17</v>
      </c>
      <c r="B21" s="58"/>
      <c r="C21" s="50" t="s">
        <v>44</v>
      </c>
      <c r="D21" s="20">
        <v>36</v>
      </c>
      <c r="E21" s="21"/>
      <c r="F21" s="19"/>
      <c r="G21" s="37"/>
      <c r="H21" s="37">
        <f t="shared" si="3"/>
        <v>0</v>
      </c>
      <c r="I21" s="38">
        <f t="shared" si="0"/>
        <v>0</v>
      </c>
      <c r="J21" s="39"/>
      <c r="K21" s="38">
        <f t="shared" si="1"/>
        <v>0</v>
      </c>
      <c r="L21" s="38">
        <f t="shared" si="2"/>
        <v>0</v>
      </c>
    </row>
    <row r="22" spans="1:12" s="22" customFormat="1" ht="45" x14ac:dyDescent="0.2">
      <c r="A22" s="17">
        <v>18</v>
      </c>
      <c r="B22" s="58"/>
      <c r="C22" s="50" t="s">
        <v>45</v>
      </c>
      <c r="D22" s="20">
        <v>48</v>
      </c>
      <c r="E22" s="21"/>
      <c r="F22" s="19"/>
      <c r="G22" s="37"/>
      <c r="H22" s="37">
        <f t="shared" si="3"/>
        <v>0</v>
      </c>
      <c r="I22" s="38">
        <f t="shared" si="0"/>
        <v>0</v>
      </c>
      <c r="J22" s="39"/>
      <c r="K22" s="38">
        <f t="shared" si="1"/>
        <v>0</v>
      </c>
      <c r="L22" s="38">
        <f t="shared" si="2"/>
        <v>0</v>
      </c>
    </row>
    <row r="23" spans="1:12" s="22" customFormat="1" ht="56.25" x14ac:dyDescent="0.2">
      <c r="A23" s="17">
        <v>19</v>
      </c>
      <c r="B23" s="58"/>
      <c r="C23" s="50" t="s">
        <v>46</v>
      </c>
      <c r="D23" s="20">
        <v>90</v>
      </c>
      <c r="E23" s="21"/>
      <c r="F23" s="50"/>
      <c r="G23" s="37"/>
      <c r="H23" s="37">
        <f t="shared" si="3"/>
        <v>0</v>
      </c>
      <c r="I23" s="38">
        <f t="shared" si="0"/>
        <v>0</v>
      </c>
      <c r="J23" s="39"/>
      <c r="K23" s="38">
        <f t="shared" si="1"/>
        <v>0</v>
      </c>
      <c r="L23" s="38">
        <f t="shared" si="2"/>
        <v>0</v>
      </c>
    </row>
    <row r="24" spans="1:12" s="22" customFormat="1" ht="45" x14ac:dyDescent="0.2">
      <c r="A24" s="35">
        <v>20</v>
      </c>
      <c r="B24" s="50" t="s">
        <v>47</v>
      </c>
      <c r="C24" s="50" t="s">
        <v>48</v>
      </c>
      <c r="D24" s="20">
        <v>300</v>
      </c>
      <c r="E24" s="21"/>
      <c r="F24" s="50"/>
      <c r="G24" s="37"/>
      <c r="H24" s="37">
        <f t="shared" si="3"/>
        <v>0</v>
      </c>
      <c r="I24" s="38">
        <f t="shared" si="0"/>
        <v>0</v>
      </c>
      <c r="J24" s="39"/>
      <c r="K24" s="38">
        <f t="shared" si="1"/>
        <v>0</v>
      </c>
      <c r="L24" s="38">
        <f t="shared" si="2"/>
        <v>0</v>
      </c>
    </row>
    <row r="25" spans="1:12" s="22" customFormat="1" ht="45" x14ac:dyDescent="0.2">
      <c r="A25" s="35">
        <v>21</v>
      </c>
      <c r="B25" s="50" t="s">
        <v>47</v>
      </c>
      <c r="C25" s="50" t="s">
        <v>49</v>
      </c>
      <c r="D25" s="20">
        <v>500</v>
      </c>
      <c r="E25" s="21"/>
      <c r="F25" s="50"/>
      <c r="G25" s="37"/>
      <c r="H25" s="37">
        <f t="shared" si="3"/>
        <v>0</v>
      </c>
      <c r="I25" s="38">
        <f t="shared" si="0"/>
        <v>0</v>
      </c>
      <c r="J25" s="39"/>
      <c r="K25" s="38">
        <f t="shared" si="1"/>
        <v>0</v>
      </c>
      <c r="L25" s="38">
        <f t="shared" si="2"/>
        <v>0</v>
      </c>
    </row>
    <row r="26" spans="1:12" s="22" customFormat="1" ht="15.95" customHeight="1" x14ac:dyDescent="0.2">
      <c r="A26" s="17">
        <v>22</v>
      </c>
      <c r="B26" s="50" t="s">
        <v>50</v>
      </c>
      <c r="C26" s="50" t="s">
        <v>51</v>
      </c>
      <c r="D26" s="20">
        <v>9000</v>
      </c>
      <c r="E26" s="21"/>
      <c r="F26" s="50"/>
      <c r="G26" s="38"/>
      <c r="H26" s="38">
        <f t="shared" si="3"/>
        <v>0</v>
      </c>
      <c r="I26" s="38">
        <f t="shared" si="0"/>
        <v>0</v>
      </c>
      <c r="J26" s="39"/>
      <c r="K26" s="38">
        <f t="shared" si="1"/>
        <v>0</v>
      </c>
      <c r="L26" s="38">
        <f t="shared" si="2"/>
        <v>0</v>
      </c>
    </row>
    <row r="27" spans="1:12" s="22" customFormat="1" ht="22.5" x14ac:dyDescent="0.2">
      <c r="A27" s="35">
        <v>23</v>
      </c>
      <c r="B27" s="50" t="s">
        <v>52</v>
      </c>
      <c r="C27" s="23" t="s">
        <v>53</v>
      </c>
      <c r="D27" s="20">
        <v>2</v>
      </c>
      <c r="E27" s="21"/>
      <c r="F27" s="50"/>
      <c r="G27" s="37"/>
      <c r="H27" s="37">
        <f t="shared" si="3"/>
        <v>0</v>
      </c>
      <c r="I27" s="38">
        <f t="shared" si="0"/>
        <v>0</v>
      </c>
      <c r="J27" s="39"/>
      <c r="K27" s="38">
        <f t="shared" si="1"/>
        <v>0</v>
      </c>
      <c r="L27" s="38">
        <f t="shared" si="2"/>
        <v>0</v>
      </c>
    </row>
    <row r="28" spans="1:12" s="22" customFormat="1" ht="56.25" x14ac:dyDescent="0.2">
      <c r="A28" s="17">
        <v>24</v>
      </c>
      <c r="B28" s="50" t="s">
        <v>54</v>
      </c>
      <c r="C28" s="50" t="s">
        <v>55</v>
      </c>
      <c r="D28" s="20">
        <v>72</v>
      </c>
      <c r="E28" s="24"/>
      <c r="F28" s="50"/>
      <c r="G28" s="37"/>
      <c r="H28" s="37">
        <f t="shared" si="3"/>
        <v>0</v>
      </c>
      <c r="I28" s="38">
        <f t="shared" si="0"/>
        <v>0</v>
      </c>
      <c r="J28" s="39"/>
      <c r="K28" s="38">
        <f t="shared" si="1"/>
        <v>0</v>
      </c>
      <c r="L28" s="38">
        <f t="shared" si="2"/>
        <v>0</v>
      </c>
    </row>
    <row r="29" spans="1:12" s="22" customFormat="1" ht="33.75" x14ac:dyDescent="0.2">
      <c r="A29" s="17">
        <v>25</v>
      </c>
      <c r="B29" s="50" t="s">
        <v>56</v>
      </c>
      <c r="C29" s="50" t="s">
        <v>57</v>
      </c>
      <c r="D29" s="20">
        <v>24</v>
      </c>
      <c r="E29" s="21"/>
      <c r="F29" s="50"/>
      <c r="G29" s="37"/>
      <c r="H29" s="37">
        <f t="shared" si="3"/>
        <v>0</v>
      </c>
      <c r="I29" s="38">
        <f t="shared" si="0"/>
        <v>0</v>
      </c>
      <c r="J29" s="39"/>
      <c r="K29" s="38">
        <f t="shared" si="1"/>
        <v>0</v>
      </c>
      <c r="L29" s="38">
        <f t="shared" si="2"/>
        <v>0</v>
      </c>
    </row>
    <row r="30" spans="1:12" s="22" customFormat="1" ht="45" customHeight="1" x14ac:dyDescent="0.2">
      <c r="A30" s="35">
        <v>26</v>
      </c>
      <c r="B30" s="58" t="s">
        <v>58</v>
      </c>
      <c r="C30" s="50" t="s">
        <v>59</v>
      </c>
      <c r="D30" s="20">
        <v>5</v>
      </c>
      <c r="E30" s="21"/>
      <c r="F30" s="50"/>
      <c r="G30" s="37"/>
      <c r="H30" s="37">
        <f t="shared" si="3"/>
        <v>0</v>
      </c>
      <c r="I30" s="38">
        <f t="shared" si="0"/>
        <v>0</v>
      </c>
      <c r="J30" s="39"/>
      <c r="K30" s="38">
        <f t="shared" si="1"/>
        <v>0</v>
      </c>
      <c r="L30" s="38">
        <f t="shared" si="2"/>
        <v>0</v>
      </c>
    </row>
    <row r="31" spans="1:12" s="22" customFormat="1" ht="45" x14ac:dyDescent="0.2">
      <c r="A31" s="35">
        <v>27</v>
      </c>
      <c r="B31" s="58"/>
      <c r="C31" s="50" t="s">
        <v>60</v>
      </c>
      <c r="D31" s="20">
        <v>5</v>
      </c>
      <c r="E31" s="21"/>
      <c r="F31" s="23"/>
      <c r="G31" s="37"/>
      <c r="H31" s="37">
        <f t="shared" si="3"/>
        <v>0</v>
      </c>
      <c r="I31" s="38">
        <f t="shared" si="0"/>
        <v>0</v>
      </c>
      <c r="J31" s="39"/>
      <c r="K31" s="38">
        <f t="shared" si="1"/>
        <v>0</v>
      </c>
      <c r="L31" s="38">
        <f t="shared" si="2"/>
        <v>0</v>
      </c>
    </row>
    <row r="32" spans="1:12" s="22" customFormat="1" ht="45" x14ac:dyDescent="0.2">
      <c r="A32" s="17">
        <v>28</v>
      </c>
      <c r="B32" s="58"/>
      <c r="C32" s="50" t="s">
        <v>61</v>
      </c>
      <c r="D32" s="20">
        <v>5</v>
      </c>
      <c r="E32" s="21"/>
      <c r="F32" s="23"/>
      <c r="G32" s="37"/>
      <c r="H32" s="37">
        <f t="shared" si="3"/>
        <v>0</v>
      </c>
      <c r="I32" s="38">
        <f t="shared" si="0"/>
        <v>0</v>
      </c>
      <c r="J32" s="39"/>
      <c r="K32" s="38">
        <f t="shared" si="1"/>
        <v>0</v>
      </c>
      <c r="L32" s="38">
        <f t="shared" si="2"/>
        <v>0</v>
      </c>
    </row>
    <row r="33" spans="1:12" s="22" customFormat="1" ht="78.75" x14ac:dyDescent="0.2">
      <c r="A33" s="35">
        <v>29</v>
      </c>
      <c r="B33" s="50" t="s">
        <v>66</v>
      </c>
      <c r="C33" s="50" t="s">
        <v>67</v>
      </c>
      <c r="D33" s="20">
        <v>3</v>
      </c>
      <c r="E33" s="21"/>
      <c r="F33" s="23"/>
      <c r="G33" s="37"/>
      <c r="H33" s="37">
        <f>G33*J33+G33</f>
        <v>0</v>
      </c>
      <c r="I33" s="38">
        <f t="shared" si="0"/>
        <v>0</v>
      </c>
      <c r="J33" s="39"/>
      <c r="K33" s="38">
        <f t="shared" si="1"/>
        <v>0</v>
      </c>
      <c r="L33" s="38">
        <f t="shared" si="2"/>
        <v>0</v>
      </c>
    </row>
    <row r="34" spans="1:12" s="22" customFormat="1" ht="78.75" x14ac:dyDescent="0.2">
      <c r="A34" s="35">
        <v>30</v>
      </c>
      <c r="B34" s="50" t="s">
        <v>68</v>
      </c>
      <c r="C34" s="50" t="s">
        <v>67</v>
      </c>
      <c r="D34" s="20">
        <v>24</v>
      </c>
      <c r="E34" s="21"/>
      <c r="F34" s="23"/>
      <c r="G34" s="37"/>
      <c r="H34" s="37">
        <f t="shared" ref="H34:H42" si="4">G34*J34+G34</f>
        <v>0</v>
      </c>
      <c r="I34" s="38">
        <f t="shared" si="0"/>
        <v>0</v>
      </c>
      <c r="J34" s="39"/>
      <c r="K34" s="38">
        <f t="shared" si="1"/>
        <v>0</v>
      </c>
      <c r="L34" s="38">
        <f t="shared" si="2"/>
        <v>0</v>
      </c>
    </row>
    <row r="35" spans="1:12" s="22" customFormat="1" ht="123.75" x14ac:dyDescent="0.2">
      <c r="A35" s="17">
        <v>31</v>
      </c>
      <c r="B35" s="50" t="s">
        <v>69</v>
      </c>
      <c r="C35" s="50" t="s">
        <v>70</v>
      </c>
      <c r="D35" s="20">
        <v>1500</v>
      </c>
      <c r="E35" s="21"/>
      <c r="F35" s="23"/>
      <c r="G35" s="37"/>
      <c r="H35" s="37">
        <f t="shared" si="4"/>
        <v>0</v>
      </c>
      <c r="I35" s="38">
        <f t="shared" si="0"/>
        <v>0</v>
      </c>
      <c r="J35" s="39"/>
      <c r="K35" s="38">
        <f t="shared" si="1"/>
        <v>0</v>
      </c>
      <c r="L35" s="38">
        <f t="shared" si="2"/>
        <v>0</v>
      </c>
    </row>
    <row r="36" spans="1:12" s="22" customFormat="1" ht="11.25" x14ac:dyDescent="0.2">
      <c r="A36" s="35">
        <v>32</v>
      </c>
      <c r="B36" s="50" t="s">
        <v>71</v>
      </c>
      <c r="C36" s="50" t="s">
        <v>51</v>
      </c>
      <c r="D36" s="20">
        <v>150</v>
      </c>
      <c r="E36" s="21"/>
      <c r="F36" s="23"/>
      <c r="G36" s="37"/>
      <c r="H36" s="37">
        <f t="shared" si="4"/>
        <v>0</v>
      </c>
      <c r="I36" s="38">
        <f t="shared" si="0"/>
        <v>0</v>
      </c>
      <c r="J36" s="39"/>
      <c r="K36" s="38">
        <f t="shared" si="1"/>
        <v>0</v>
      </c>
      <c r="L36" s="38">
        <f t="shared" si="2"/>
        <v>0</v>
      </c>
    </row>
    <row r="37" spans="1:12" s="22" customFormat="1" ht="56.25" x14ac:dyDescent="0.2">
      <c r="A37" s="35">
        <v>33</v>
      </c>
      <c r="B37" s="50" t="s">
        <v>72</v>
      </c>
      <c r="C37" s="50" t="s">
        <v>73</v>
      </c>
      <c r="D37" s="20">
        <v>6</v>
      </c>
      <c r="E37" s="21"/>
      <c r="F37" s="23"/>
      <c r="G37" s="37"/>
      <c r="H37" s="37">
        <f t="shared" si="4"/>
        <v>0</v>
      </c>
      <c r="I37" s="38">
        <f t="shared" si="0"/>
        <v>0</v>
      </c>
      <c r="J37" s="39"/>
      <c r="K37" s="38">
        <f t="shared" si="1"/>
        <v>0</v>
      </c>
      <c r="L37" s="38">
        <f t="shared" si="2"/>
        <v>0</v>
      </c>
    </row>
    <row r="38" spans="1:12" s="22" customFormat="1" ht="22.5" x14ac:dyDescent="0.2">
      <c r="A38" s="17">
        <v>34</v>
      </c>
      <c r="B38" s="50" t="s">
        <v>91</v>
      </c>
      <c r="C38" s="50" t="s">
        <v>74</v>
      </c>
      <c r="D38" s="20">
        <v>48</v>
      </c>
      <c r="E38" s="21"/>
      <c r="F38" s="23"/>
      <c r="G38" s="37"/>
      <c r="H38" s="37">
        <f t="shared" si="4"/>
        <v>0</v>
      </c>
      <c r="I38" s="38">
        <f t="shared" si="0"/>
        <v>0</v>
      </c>
      <c r="J38" s="39"/>
      <c r="K38" s="38">
        <f t="shared" si="1"/>
        <v>0</v>
      </c>
      <c r="L38" s="38">
        <f t="shared" si="2"/>
        <v>0</v>
      </c>
    </row>
    <row r="39" spans="1:12" s="22" customFormat="1" ht="11.25" x14ac:dyDescent="0.2">
      <c r="A39" s="35">
        <v>35</v>
      </c>
      <c r="B39" s="50" t="s">
        <v>75</v>
      </c>
      <c r="C39" s="50" t="s">
        <v>51</v>
      </c>
      <c r="D39" s="20">
        <v>24</v>
      </c>
      <c r="E39" s="21"/>
      <c r="F39" s="23"/>
      <c r="G39" s="37"/>
      <c r="H39" s="37">
        <f t="shared" si="4"/>
        <v>0</v>
      </c>
      <c r="I39" s="38">
        <f t="shared" si="0"/>
        <v>0</v>
      </c>
      <c r="J39" s="39"/>
      <c r="K39" s="38">
        <f t="shared" si="1"/>
        <v>0</v>
      </c>
      <c r="L39" s="38">
        <f t="shared" si="2"/>
        <v>0</v>
      </c>
    </row>
    <row r="40" spans="1:12" s="22" customFormat="1" ht="22.5" x14ac:dyDescent="0.2">
      <c r="A40" s="35">
        <v>36</v>
      </c>
      <c r="B40" s="50" t="s">
        <v>76</v>
      </c>
      <c r="C40" s="50" t="s">
        <v>53</v>
      </c>
      <c r="D40" s="20">
        <v>36</v>
      </c>
      <c r="E40" s="21"/>
      <c r="F40" s="23"/>
      <c r="G40" s="37"/>
      <c r="H40" s="37">
        <f t="shared" si="4"/>
        <v>0</v>
      </c>
      <c r="I40" s="38">
        <f t="shared" si="0"/>
        <v>0</v>
      </c>
      <c r="J40" s="39"/>
      <c r="K40" s="38">
        <f t="shared" si="1"/>
        <v>0</v>
      </c>
      <c r="L40" s="38">
        <f t="shared" si="2"/>
        <v>0</v>
      </c>
    </row>
    <row r="41" spans="1:12" s="22" customFormat="1" ht="11.25" x14ac:dyDescent="0.2">
      <c r="A41" s="17">
        <v>37</v>
      </c>
      <c r="B41" s="50" t="s">
        <v>77</v>
      </c>
      <c r="C41" s="50" t="s">
        <v>78</v>
      </c>
      <c r="D41" s="20">
        <v>10</v>
      </c>
      <c r="E41" s="21"/>
      <c r="F41" s="23"/>
      <c r="G41" s="37"/>
      <c r="H41" s="37">
        <f t="shared" si="4"/>
        <v>0</v>
      </c>
      <c r="I41" s="38">
        <f t="shared" si="0"/>
        <v>0</v>
      </c>
      <c r="J41" s="39"/>
      <c r="K41" s="38">
        <f t="shared" si="1"/>
        <v>0</v>
      </c>
      <c r="L41" s="38">
        <f t="shared" si="2"/>
        <v>0</v>
      </c>
    </row>
    <row r="42" spans="1:12" s="22" customFormat="1" ht="11.25" x14ac:dyDescent="0.2">
      <c r="A42" s="35">
        <v>38</v>
      </c>
      <c r="B42" s="50" t="s">
        <v>79</v>
      </c>
      <c r="C42" s="50" t="s">
        <v>80</v>
      </c>
      <c r="D42" s="20">
        <v>350</v>
      </c>
      <c r="E42" s="21"/>
      <c r="F42" s="23"/>
      <c r="G42" s="37"/>
      <c r="H42" s="37">
        <f t="shared" si="4"/>
        <v>0</v>
      </c>
      <c r="I42" s="38">
        <f t="shared" si="0"/>
        <v>0</v>
      </c>
      <c r="J42" s="39"/>
      <c r="K42" s="38">
        <f t="shared" si="1"/>
        <v>0</v>
      </c>
      <c r="L42" s="38">
        <f t="shared" si="2"/>
        <v>0</v>
      </c>
    </row>
    <row r="43" spans="1:12" s="22" customFormat="1" ht="12" thickBot="1" x14ac:dyDescent="0.25">
      <c r="A43" s="25"/>
      <c r="B43" s="26"/>
      <c r="C43" s="26"/>
      <c r="D43" s="27"/>
      <c r="E43" s="27"/>
      <c r="F43" s="28"/>
      <c r="G43" s="29"/>
      <c r="H43" s="51" t="s">
        <v>62</v>
      </c>
      <c r="I43" s="52">
        <f>SUM(I5:I32)</f>
        <v>0</v>
      </c>
      <c r="J43" s="53" t="s">
        <v>62</v>
      </c>
      <c r="K43" s="52">
        <f>SUM(K5:K32)</f>
        <v>0</v>
      </c>
      <c r="L43" s="54">
        <f>SUM(L5:L32)</f>
        <v>0</v>
      </c>
    </row>
    <row r="44" spans="1:12" s="22" customFormat="1" ht="11.25" x14ac:dyDescent="0.2">
      <c r="A44" s="25"/>
      <c r="B44" s="26"/>
      <c r="C44" s="26"/>
      <c r="D44" s="27"/>
      <c r="E44" s="27"/>
      <c r="F44" s="28"/>
      <c r="G44" s="29"/>
      <c r="H44" s="29"/>
      <c r="I44" s="32"/>
      <c r="J44" s="33"/>
      <c r="K44" s="32"/>
      <c r="L44" s="32"/>
    </row>
    <row r="45" spans="1:12" s="22" customFormat="1" ht="11.25" x14ac:dyDescent="0.2">
      <c r="A45" s="25"/>
      <c r="B45" s="26"/>
      <c r="C45" s="26"/>
      <c r="D45" s="27"/>
      <c r="E45" s="27"/>
      <c r="F45" s="28"/>
      <c r="G45" s="29"/>
      <c r="H45" s="29"/>
      <c r="I45" s="32"/>
      <c r="J45" s="33"/>
      <c r="K45" s="32"/>
      <c r="L45" s="32"/>
    </row>
    <row r="46" spans="1:12" s="22" customFormat="1" ht="11.25" x14ac:dyDescent="0.2">
      <c r="A46" s="25"/>
      <c r="B46" s="26"/>
      <c r="C46" s="26"/>
      <c r="D46" s="27"/>
      <c r="E46" s="27"/>
      <c r="F46" s="28"/>
      <c r="G46" s="29"/>
      <c r="H46" s="29"/>
      <c r="I46" s="32"/>
      <c r="J46" s="33"/>
      <c r="K46" s="32"/>
      <c r="L46" s="32"/>
    </row>
    <row r="47" spans="1:12" s="22" customFormat="1" ht="11.25" x14ac:dyDescent="0.2">
      <c r="A47" s="25"/>
      <c r="B47" s="26"/>
      <c r="C47" s="26"/>
      <c r="D47" s="27"/>
      <c r="E47" s="27"/>
      <c r="F47" s="28"/>
      <c r="G47" s="29"/>
      <c r="H47" s="29"/>
      <c r="I47" s="32"/>
      <c r="J47" s="33"/>
      <c r="K47" s="32"/>
      <c r="L47" s="32"/>
    </row>
    <row r="48" spans="1:12" s="22" customFormat="1" ht="11.25" x14ac:dyDescent="0.2">
      <c r="A48" s="25"/>
      <c r="B48" s="26"/>
      <c r="C48" s="26"/>
      <c r="D48" s="27"/>
      <c r="E48" s="27"/>
      <c r="F48" s="28"/>
      <c r="G48" s="29"/>
      <c r="H48" s="29"/>
      <c r="I48" s="32"/>
      <c r="J48" s="33"/>
      <c r="K48" s="32"/>
      <c r="L48" s="32"/>
    </row>
    <row r="49" spans="1:12" s="22" customFormat="1" ht="11.25" x14ac:dyDescent="0.2">
      <c r="A49" s="25"/>
      <c r="B49" s="26"/>
      <c r="C49" s="26"/>
      <c r="D49" s="27"/>
      <c r="E49" s="27"/>
      <c r="F49" s="28"/>
      <c r="G49" s="29"/>
      <c r="H49" s="29"/>
      <c r="I49" s="32"/>
      <c r="J49" s="33"/>
      <c r="K49" s="32"/>
      <c r="L49" s="32"/>
    </row>
    <row r="50" spans="1:12" s="22" customFormat="1" ht="11.25" x14ac:dyDescent="0.2">
      <c r="A50" s="25"/>
      <c r="B50" s="26"/>
      <c r="C50" s="26"/>
      <c r="D50" s="27"/>
      <c r="E50" s="27"/>
      <c r="F50" s="28"/>
      <c r="G50" s="29"/>
      <c r="H50" s="29"/>
      <c r="I50" s="32"/>
      <c r="J50" s="33"/>
      <c r="K50" s="32"/>
      <c r="L50" s="32"/>
    </row>
    <row r="51" spans="1:12" s="22" customFormat="1" ht="11.25" x14ac:dyDescent="0.2">
      <c r="A51" s="25"/>
      <c r="B51" s="26"/>
      <c r="C51" s="26"/>
      <c r="D51" s="27"/>
      <c r="E51" s="27"/>
      <c r="F51" s="28"/>
      <c r="G51" s="29"/>
      <c r="H51" s="29"/>
      <c r="I51" s="32"/>
      <c r="J51" s="33"/>
      <c r="K51" s="32"/>
      <c r="L51" s="32"/>
    </row>
    <row r="52" spans="1:12" s="22" customFormat="1" ht="11.25" x14ac:dyDescent="0.2">
      <c r="A52" s="25"/>
      <c r="B52" s="26"/>
      <c r="C52" s="26"/>
      <c r="D52" s="27"/>
      <c r="E52" s="27"/>
      <c r="F52" s="28"/>
      <c r="G52" s="29"/>
      <c r="H52" s="29"/>
      <c r="I52" s="32"/>
      <c r="J52" s="33"/>
      <c r="K52" s="32"/>
      <c r="L52" s="32"/>
    </row>
    <row r="53" spans="1:12" s="22" customFormat="1" ht="11.25" x14ac:dyDescent="0.2">
      <c r="A53" s="25"/>
      <c r="B53" s="26"/>
      <c r="C53" s="26"/>
      <c r="D53" s="27"/>
      <c r="E53" s="27"/>
      <c r="F53" s="28"/>
      <c r="G53" s="29"/>
      <c r="H53" s="29"/>
      <c r="I53" s="32"/>
      <c r="J53" s="33"/>
      <c r="K53" s="32"/>
      <c r="L53" s="32"/>
    </row>
    <row r="54" spans="1:12" s="22" customFormat="1" ht="13.5" customHeight="1" x14ac:dyDescent="0.2">
      <c r="A54" s="25"/>
      <c r="B54" s="26"/>
      <c r="C54" s="26"/>
      <c r="D54" s="27"/>
      <c r="E54" s="27"/>
      <c r="F54" s="28"/>
      <c r="G54" s="29"/>
      <c r="H54" s="29"/>
      <c r="I54" s="32"/>
      <c r="J54" s="33"/>
      <c r="K54" s="32"/>
      <c r="L54" s="32"/>
    </row>
    <row r="55" spans="1:12" s="22" customFormat="1" ht="24.75" customHeight="1" x14ac:dyDescent="0.2">
      <c r="A55" s="56" t="s">
        <v>63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23.25" customHeight="1" x14ac:dyDescent="0.2">
      <c r="A56" s="57" t="s">
        <v>64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ht="23.25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23.25" customHeight="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23.25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23.25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23.25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34.5" customHeight="1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34.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 ht="23.25" customHeight="1" thickBo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">
      <c r="A65" s="59" t="s">
        <v>90</v>
      </c>
      <c r="B65" s="59"/>
      <c r="C65" s="60" t="s">
        <v>0</v>
      </c>
      <c r="D65" s="60"/>
      <c r="E65" s="60"/>
      <c r="F65" s="60"/>
      <c r="G65" s="60"/>
      <c r="H65" s="60"/>
      <c r="I65" s="60"/>
      <c r="J65" s="60"/>
      <c r="K65" s="61" t="s">
        <v>1</v>
      </c>
      <c r="L65" s="61"/>
    </row>
    <row r="66" spans="1:12" x14ac:dyDescent="0.2">
      <c r="A66" s="55" t="s">
        <v>65</v>
      </c>
      <c r="B66" s="55"/>
      <c r="C66" s="8"/>
      <c r="D66" s="7"/>
      <c r="E66" s="8"/>
      <c r="F66" s="8"/>
      <c r="G66" s="8"/>
      <c r="H66" s="8"/>
      <c r="I66" s="8"/>
      <c r="J66" s="7"/>
      <c r="K66" s="8"/>
      <c r="L66" s="9"/>
    </row>
    <row r="67" spans="1:12" ht="48" x14ac:dyDescent="0.2">
      <c r="A67" s="10" t="s">
        <v>3</v>
      </c>
      <c r="B67" s="11" t="s">
        <v>4</v>
      </c>
      <c r="C67" s="12" t="s">
        <v>5</v>
      </c>
      <c r="D67" s="13" t="s">
        <v>6</v>
      </c>
      <c r="E67" s="13" t="s">
        <v>7</v>
      </c>
      <c r="F67" s="13" t="s">
        <v>8</v>
      </c>
      <c r="G67" s="13" t="s">
        <v>9</v>
      </c>
      <c r="H67" s="13" t="s">
        <v>10</v>
      </c>
      <c r="I67" s="13" t="s">
        <v>11</v>
      </c>
      <c r="J67" s="13" t="s">
        <v>12</v>
      </c>
      <c r="K67" s="13" t="s">
        <v>13</v>
      </c>
      <c r="L67" s="13" t="s">
        <v>14</v>
      </c>
    </row>
    <row r="68" spans="1:12" s="2" customFormat="1" ht="11.25" customHeight="1" x14ac:dyDescent="0.2">
      <c r="A68" s="62" t="s">
        <v>15</v>
      </c>
      <c r="B68" s="62" t="s">
        <v>16</v>
      </c>
      <c r="C68" s="62" t="s">
        <v>17</v>
      </c>
      <c r="D68" s="63" t="s">
        <v>18</v>
      </c>
      <c r="E68" s="63" t="s">
        <v>19</v>
      </c>
      <c r="F68" s="63" t="s">
        <v>20</v>
      </c>
      <c r="G68" s="63" t="s">
        <v>21</v>
      </c>
      <c r="H68" s="63" t="s">
        <v>22</v>
      </c>
      <c r="I68" s="63" t="s">
        <v>23</v>
      </c>
      <c r="J68" s="63" t="s">
        <v>24</v>
      </c>
      <c r="K68" s="63" t="s">
        <v>25</v>
      </c>
      <c r="L68" s="63" t="s">
        <v>26</v>
      </c>
    </row>
    <row r="69" spans="1:12" ht="31.5" customHeight="1" x14ac:dyDescent="0.2">
      <c r="A69" s="35">
        <v>1</v>
      </c>
      <c r="B69" s="18" t="s">
        <v>81</v>
      </c>
      <c r="C69" s="18" t="s">
        <v>51</v>
      </c>
      <c r="D69" s="20">
        <v>18</v>
      </c>
      <c r="E69" s="20"/>
      <c r="F69" s="36"/>
      <c r="G69" s="37"/>
      <c r="H69" s="37">
        <f t="shared" ref="H69:H78" si="5">G69*J69+G69</f>
        <v>0</v>
      </c>
      <c r="I69" s="38">
        <f t="shared" ref="I69:I78" si="6">D69*G69</f>
        <v>0</v>
      </c>
      <c r="J69" s="39"/>
      <c r="K69" s="38">
        <f t="shared" ref="K69:K78" si="7">I69*J69</f>
        <v>0</v>
      </c>
      <c r="L69" s="38">
        <f t="shared" ref="L69:L78" si="8">I69+K69</f>
        <v>0</v>
      </c>
    </row>
    <row r="70" spans="1:12" ht="27.75" customHeight="1" x14ac:dyDescent="0.2">
      <c r="A70" s="35">
        <v>2</v>
      </c>
      <c r="B70" s="18" t="s">
        <v>82</v>
      </c>
      <c r="C70" s="18" t="s">
        <v>83</v>
      </c>
      <c r="D70" s="20">
        <v>15</v>
      </c>
      <c r="E70" s="20"/>
      <c r="F70" s="36"/>
      <c r="G70" s="37"/>
      <c r="H70" s="37">
        <f t="shared" si="5"/>
        <v>0</v>
      </c>
      <c r="I70" s="38">
        <f t="shared" si="6"/>
        <v>0</v>
      </c>
      <c r="J70" s="39"/>
      <c r="K70" s="38">
        <f t="shared" si="7"/>
        <v>0</v>
      </c>
      <c r="L70" s="38">
        <f t="shared" si="8"/>
        <v>0</v>
      </c>
    </row>
    <row r="71" spans="1:12" ht="28.5" customHeight="1" x14ac:dyDescent="0.2">
      <c r="A71" s="35">
        <v>3</v>
      </c>
      <c r="B71" s="18" t="s">
        <v>84</v>
      </c>
      <c r="C71" s="18" t="s">
        <v>96</v>
      </c>
      <c r="D71" s="20">
        <v>80</v>
      </c>
      <c r="E71" s="20"/>
      <c r="F71" s="36"/>
      <c r="G71" s="37"/>
      <c r="H71" s="37">
        <f t="shared" si="5"/>
        <v>0</v>
      </c>
      <c r="I71" s="38">
        <f t="shared" si="6"/>
        <v>0</v>
      </c>
      <c r="J71" s="39"/>
      <c r="K71" s="38">
        <f t="shared" si="7"/>
        <v>0</v>
      </c>
      <c r="L71" s="38">
        <f t="shared" si="8"/>
        <v>0</v>
      </c>
    </row>
    <row r="72" spans="1:12" ht="45" x14ac:dyDescent="0.2">
      <c r="A72" s="35">
        <v>4</v>
      </c>
      <c r="B72" s="19" t="s">
        <v>99</v>
      </c>
      <c r="C72" s="19" t="s">
        <v>85</v>
      </c>
      <c r="D72" s="20">
        <v>24</v>
      </c>
      <c r="E72" s="20"/>
      <c r="F72" s="36"/>
      <c r="G72" s="37"/>
      <c r="H72" s="37">
        <f t="shared" si="5"/>
        <v>0</v>
      </c>
      <c r="I72" s="38">
        <f t="shared" si="6"/>
        <v>0</v>
      </c>
      <c r="J72" s="39"/>
      <c r="K72" s="38">
        <f t="shared" si="7"/>
        <v>0</v>
      </c>
      <c r="L72" s="38">
        <f t="shared" si="8"/>
        <v>0</v>
      </c>
    </row>
    <row r="73" spans="1:12" ht="45" x14ac:dyDescent="0.2">
      <c r="A73" s="35">
        <v>5</v>
      </c>
      <c r="B73" s="18" t="s">
        <v>98</v>
      </c>
      <c r="C73" s="18" t="s">
        <v>86</v>
      </c>
      <c r="D73" s="20">
        <v>12</v>
      </c>
      <c r="E73" s="20"/>
      <c r="F73" s="36"/>
      <c r="G73" s="37"/>
      <c r="H73" s="37">
        <f t="shared" si="5"/>
        <v>0</v>
      </c>
      <c r="I73" s="38">
        <f t="shared" si="6"/>
        <v>0</v>
      </c>
      <c r="J73" s="39"/>
      <c r="K73" s="38">
        <f t="shared" si="7"/>
        <v>0</v>
      </c>
      <c r="L73" s="38">
        <f t="shared" si="8"/>
        <v>0</v>
      </c>
    </row>
    <row r="74" spans="1:12" ht="45" x14ac:dyDescent="0.2">
      <c r="A74" s="35">
        <v>6</v>
      </c>
      <c r="B74" s="18" t="s">
        <v>97</v>
      </c>
      <c r="C74" s="18" t="s">
        <v>87</v>
      </c>
      <c r="D74" s="20">
        <v>15</v>
      </c>
      <c r="E74" s="20"/>
      <c r="F74" s="40"/>
      <c r="G74" s="37"/>
      <c r="H74" s="37">
        <f t="shared" si="5"/>
        <v>0</v>
      </c>
      <c r="I74" s="38">
        <f t="shared" si="6"/>
        <v>0</v>
      </c>
      <c r="J74" s="39"/>
      <c r="K74" s="38">
        <f t="shared" si="7"/>
        <v>0</v>
      </c>
      <c r="L74" s="38">
        <f t="shared" si="8"/>
        <v>0</v>
      </c>
    </row>
    <row r="75" spans="1:12" ht="112.5" x14ac:dyDescent="0.2">
      <c r="A75" s="35">
        <v>7</v>
      </c>
      <c r="B75" s="18" t="s">
        <v>100</v>
      </c>
      <c r="C75" s="18" t="s">
        <v>88</v>
      </c>
      <c r="D75" s="20">
        <v>84</v>
      </c>
      <c r="E75" s="20"/>
      <c r="F75" s="36"/>
      <c r="G75" s="37"/>
      <c r="H75" s="37">
        <f t="shared" si="5"/>
        <v>0</v>
      </c>
      <c r="I75" s="38">
        <f t="shared" si="6"/>
        <v>0</v>
      </c>
      <c r="J75" s="39"/>
      <c r="K75" s="38">
        <f t="shared" si="7"/>
        <v>0</v>
      </c>
      <c r="L75" s="38">
        <f t="shared" si="8"/>
        <v>0</v>
      </c>
    </row>
    <row r="76" spans="1:12" ht="33.75" x14ac:dyDescent="0.2">
      <c r="A76" s="35">
        <v>8</v>
      </c>
      <c r="B76" s="18" t="s">
        <v>92</v>
      </c>
      <c r="C76" s="18" t="s">
        <v>93</v>
      </c>
      <c r="D76" s="20">
        <v>4800</v>
      </c>
      <c r="E76" s="20"/>
      <c r="F76" s="36"/>
      <c r="G76" s="37"/>
      <c r="H76" s="37">
        <f t="shared" si="5"/>
        <v>0</v>
      </c>
      <c r="I76" s="38">
        <f t="shared" si="6"/>
        <v>0</v>
      </c>
      <c r="J76" s="39"/>
      <c r="K76" s="38">
        <f t="shared" si="7"/>
        <v>0</v>
      </c>
      <c r="L76" s="38">
        <f t="shared" si="8"/>
        <v>0</v>
      </c>
    </row>
    <row r="77" spans="1:12" ht="56.25" x14ac:dyDescent="0.2">
      <c r="A77" s="35">
        <v>9</v>
      </c>
      <c r="B77" s="18" t="s">
        <v>94</v>
      </c>
      <c r="C77" s="18" t="s">
        <v>101</v>
      </c>
      <c r="D77" s="20">
        <v>10</v>
      </c>
      <c r="E77" s="20"/>
      <c r="F77" s="36"/>
      <c r="G77" s="37"/>
      <c r="H77" s="37">
        <f t="shared" si="5"/>
        <v>0</v>
      </c>
      <c r="I77" s="38">
        <f t="shared" si="6"/>
        <v>0</v>
      </c>
      <c r="J77" s="39"/>
      <c r="K77" s="38">
        <f t="shared" si="7"/>
        <v>0</v>
      </c>
      <c r="L77" s="38">
        <f t="shared" si="8"/>
        <v>0</v>
      </c>
    </row>
    <row r="78" spans="1:12" ht="45.75" thickBot="1" x14ac:dyDescent="0.25">
      <c r="A78" s="35">
        <v>10</v>
      </c>
      <c r="B78" s="18" t="s">
        <v>95</v>
      </c>
      <c r="C78" s="18" t="s">
        <v>102</v>
      </c>
      <c r="D78" s="20">
        <v>1</v>
      </c>
      <c r="E78" s="20"/>
      <c r="F78" s="40"/>
      <c r="G78" s="37"/>
      <c r="H78" s="37">
        <f t="shared" si="5"/>
        <v>0</v>
      </c>
      <c r="I78" s="38">
        <f t="shared" si="6"/>
        <v>0</v>
      </c>
      <c r="J78" s="39"/>
      <c r="K78" s="38">
        <f t="shared" si="7"/>
        <v>0</v>
      </c>
      <c r="L78" s="38">
        <f t="shared" si="8"/>
        <v>0</v>
      </c>
    </row>
    <row r="79" spans="1:12" ht="13.5" thickBot="1" x14ac:dyDescent="0.25">
      <c r="A79" s="25"/>
      <c r="B79" s="41"/>
      <c r="C79" s="26"/>
      <c r="D79" s="27"/>
      <c r="E79" s="27"/>
      <c r="F79" s="27"/>
      <c r="G79" s="29"/>
      <c r="H79" s="30" t="s">
        <v>62</v>
      </c>
      <c r="I79" s="42">
        <f>SUM(I69:I78)</f>
        <v>0</v>
      </c>
      <c r="J79" s="31" t="s">
        <v>62</v>
      </c>
      <c r="K79" s="42">
        <f>SUM(K69:K78)</f>
        <v>0</v>
      </c>
      <c r="L79" s="43">
        <f>SUM(L69:L78)</f>
        <v>0</v>
      </c>
    </row>
    <row r="80" spans="1:12" x14ac:dyDescent="0.2">
      <c r="A80" s="44"/>
      <c r="B80" s="45"/>
      <c r="C80" s="46"/>
      <c r="D80" s="44"/>
      <c r="E80" s="44"/>
      <c r="F80" s="47"/>
      <c r="G80" s="44"/>
      <c r="H80" s="44"/>
      <c r="I80" s="48"/>
      <c r="J80" s="44"/>
      <c r="K80" s="48"/>
      <c r="L80" s="48"/>
    </row>
    <row r="82" spans="1:12" ht="18.75" customHeight="1" x14ac:dyDescent="0.2">
      <c r="A82" s="56" t="s">
        <v>63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ht="19.5" customHeight="1" x14ac:dyDescent="0.2">
      <c r="A83" s="57" t="s">
        <v>64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</sheetData>
  <mergeCells count="14">
    <mergeCell ref="C1:J1"/>
    <mergeCell ref="K1:L1"/>
    <mergeCell ref="A2:C2"/>
    <mergeCell ref="B5:B10"/>
    <mergeCell ref="B12:B23"/>
    <mergeCell ref="A66:B66"/>
    <mergeCell ref="A82:L82"/>
    <mergeCell ref="A83:L83"/>
    <mergeCell ref="B30:B32"/>
    <mergeCell ref="A55:L55"/>
    <mergeCell ref="A56:L56"/>
    <mergeCell ref="A65:B65"/>
    <mergeCell ref="C65:J65"/>
    <mergeCell ref="K65:L65"/>
  </mergeCells>
  <printOptions horizontalCentered="1" verticalCentered="1"/>
  <pageMargins left="0.19685039370078741" right="0.23622047244094491" top="0.55118110236220474" bottom="0.47244094488188981" header="0.51181102362204722" footer="0.31496062992125984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>KLINGER w Polsce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dc:description/>
  <cp:lastModifiedBy>Ewa Mroczek</cp:lastModifiedBy>
  <cp:revision>14</cp:revision>
  <cp:lastPrinted>2019-02-13T09:34:13Z</cp:lastPrinted>
  <dcterms:created xsi:type="dcterms:W3CDTF">2011-10-30T09:20:53Z</dcterms:created>
  <dcterms:modified xsi:type="dcterms:W3CDTF">2019-02-13T09:34:16Z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KLINGER w Polsce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