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0\DZP-271    20 - dokumentacja zamówień publicznych\DZP-271-250  20 - dostawa materiałów stom\"/>
    </mc:Choice>
  </mc:AlternateContent>
  <bookViews>
    <workbookView xWindow="480" yWindow="150" windowWidth="15180" windowHeight="9735"/>
  </bookViews>
  <sheets>
    <sheet name="Załacznik nr 1B" sheetId="1" r:id="rId1"/>
  </sheets>
  <calcPr calcId="152511" fullPrecision="0"/>
</workbook>
</file>

<file path=xl/calcChain.xml><?xml version="1.0" encoding="utf-8"?>
<calcChain xmlns="http://schemas.openxmlformats.org/spreadsheetml/2006/main">
  <c r="H78" i="1" l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J69" i="1" s="1"/>
  <c r="G69" i="1"/>
  <c r="J68" i="1"/>
  <c r="H68" i="1"/>
  <c r="G68" i="1"/>
  <c r="H67" i="1"/>
  <c r="G67" i="1"/>
  <c r="H66" i="1"/>
  <c r="G66" i="1"/>
  <c r="H65" i="1"/>
  <c r="J65" i="1" s="1"/>
  <c r="G65" i="1"/>
  <c r="H64" i="1"/>
  <c r="J64" i="1" s="1"/>
  <c r="G64" i="1"/>
  <c r="H63" i="1"/>
  <c r="J63" i="1" s="1"/>
  <c r="G63" i="1"/>
  <c r="H62" i="1"/>
  <c r="G62" i="1"/>
  <c r="H61" i="1"/>
  <c r="J61" i="1" s="1"/>
  <c r="G61" i="1"/>
  <c r="H60" i="1"/>
  <c r="J60" i="1" s="1"/>
  <c r="G60" i="1"/>
  <c r="H59" i="1"/>
  <c r="G59" i="1"/>
  <c r="H58" i="1"/>
  <c r="G58" i="1"/>
  <c r="H57" i="1"/>
  <c r="J57" i="1" s="1"/>
  <c r="G57" i="1"/>
  <c r="H56" i="1"/>
  <c r="J56" i="1" s="1"/>
  <c r="G56" i="1"/>
  <c r="H55" i="1"/>
  <c r="J55" i="1" s="1"/>
  <c r="G55" i="1"/>
  <c r="H54" i="1"/>
  <c r="G54" i="1"/>
  <c r="H53" i="1"/>
  <c r="J53" i="1" s="1"/>
  <c r="G53" i="1"/>
  <c r="H52" i="1"/>
  <c r="J52" i="1" s="1"/>
  <c r="G52" i="1"/>
  <c r="H51" i="1"/>
  <c r="G51" i="1"/>
  <c r="H50" i="1"/>
  <c r="G50" i="1"/>
  <c r="H49" i="1"/>
  <c r="J49" i="1" s="1"/>
  <c r="G49" i="1"/>
  <c r="H48" i="1"/>
  <c r="J48" i="1" s="1"/>
  <c r="G48" i="1"/>
  <c r="H47" i="1"/>
  <c r="G47" i="1"/>
  <c r="H46" i="1"/>
  <c r="G46" i="1"/>
  <c r="H45" i="1"/>
  <c r="J45" i="1" s="1"/>
  <c r="G45" i="1"/>
  <c r="H44" i="1"/>
  <c r="J44" i="1" s="1"/>
  <c r="G44" i="1"/>
  <c r="H43" i="1"/>
  <c r="G43" i="1"/>
  <c r="H42" i="1"/>
  <c r="G42" i="1"/>
  <c r="H41" i="1"/>
  <c r="J41" i="1" s="1"/>
  <c r="G41" i="1"/>
  <c r="H40" i="1"/>
  <c r="J40" i="1" s="1"/>
  <c r="G40" i="1"/>
  <c r="H39" i="1"/>
  <c r="G39" i="1"/>
  <c r="H38" i="1"/>
  <c r="G38" i="1"/>
  <c r="H37" i="1"/>
  <c r="J37" i="1" s="1"/>
  <c r="G37" i="1"/>
  <c r="H36" i="1"/>
  <c r="J36" i="1" s="1"/>
  <c r="G36" i="1"/>
  <c r="H35" i="1"/>
  <c r="G35" i="1"/>
  <c r="H34" i="1"/>
  <c r="G34" i="1"/>
  <c r="H33" i="1"/>
  <c r="J33" i="1" s="1"/>
  <c r="G33" i="1"/>
  <c r="H32" i="1"/>
  <c r="J32" i="1" s="1"/>
  <c r="G32" i="1"/>
  <c r="H31" i="1"/>
  <c r="G31" i="1"/>
  <c r="H30" i="1"/>
  <c r="G30" i="1"/>
  <c r="H29" i="1"/>
  <c r="J29" i="1" s="1"/>
  <c r="G29" i="1"/>
  <c r="H28" i="1"/>
  <c r="J28" i="1" s="1"/>
  <c r="G28" i="1"/>
  <c r="H27" i="1"/>
  <c r="G27" i="1"/>
  <c r="H26" i="1"/>
  <c r="G26" i="1"/>
  <c r="H25" i="1"/>
  <c r="J25" i="1" s="1"/>
  <c r="G25" i="1"/>
  <c r="H24" i="1"/>
  <c r="J24" i="1" s="1"/>
  <c r="G24" i="1"/>
  <c r="H23" i="1"/>
  <c r="J23" i="1" s="1"/>
  <c r="G23" i="1"/>
  <c r="H22" i="1"/>
  <c r="G22" i="1"/>
  <c r="H21" i="1"/>
  <c r="J21" i="1" s="1"/>
  <c r="G21" i="1"/>
  <c r="H20" i="1"/>
  <c r="J20" i="1" s="1"/>
  <c r="G20" i="1"/>
  <c r="H19" i="1"/>
  <c r="G19" i="1"/>
  <c r="H18" i="1"/>
  <c r="G18" i="1"/>
  <c r="H17" i="1"/>
  <c r="J17" i="1" s="1"/>
  <c r="G17" i="1"/>
  <c r="H16" i="1"/>
  <c r="J16" i="1" s="1"/>
  <c r="G16" i="1"/>
  <c r="H15" i="1"/>
  <c r="G15" i="1"/>
  <c r="H14" i="1"/>
  <c r="G14" i="1"/>
  <c r="H13" i="1"/>
  <c r="J13" i="1" s="1"/>
  <c r="G13" i="1"/>
  <c r="H12" i="1"/>
  <c r="J12" i="1" s="1"/>
  <c r="G12" i="1"/>
  <c r="H11" i="1"/>
  <c r="J11" i="1" s="1"/>
  <c r="G11" i="1"/>
  <c r="H10" i="1"/>
  <c r="G10" i="1"/>
  <c r="H9" i="1"/>
  <c r="J9" i="1" s="1"/>
  <c r="G9" i="1"/>
  <c r="H8" i="1"/>
  <c r="J8" i="1" s="1"/>
  <c r="G8" i="1"/>
  <c r="H7" i="1"/>
  <c r="G7" i="1"/>
  <c r="H6" i="1"/>
  <c r="G6" i="1"/>
  <c r="J15" i="1" l="1"/>
  <c r="K15" i="1" s="1"/>
  <c r="K8" i="1"/>
  <c r="K12" i="1"/>
  <c r="K16" i="1"/>
  <c r="K20" i="1"/>
  <c r="K24" i="1"/>
  <c r="K28" i="1"/>
  <c r="K32" i="1"/>
  <c r="K36" i="1"/>
  <c r="K40" i="1"/>
  <c r="K44" i="1"/>
  <c r="K48" i="1"/>
  <c r="K52" i="1"/>
  <c r="K56" i="1"/>
  <c r="K60" i="1"/>
  <c r="K64" i="1"/>
  <c r="K68" i="1"/>
  <c r="J71" i="1"/>
  <c r="K71" i="1" s="1"/>
  <c r="J75" i="1"/>
  <c r="K75" i="1" s="1"/>
  <c r="J7" i="1"/>
  <c r="K7" i="1" s="1"/>
  <c r="J27" i="1"/>
  <c r="K27" i="1" s="1"/>
  <c r="J31" i="1"/>
  <c r="K31" i="1" s="1"/>
  <c r="J35" i="1"/>
  <c r="K35" i="1" s="1"/>
  <c r="J39" i="1"/>
  <c r="K39" i="1" s="1"/>
  <c r="J43" i="1"/>
  <c r="K43" i="1" s="1"/>
  <c r="J47" i="1"/>
  <c r="K47" i="1" s="1"/>
  <c r="J51" i="1"/>
  <c r="K51" i="1" s="1"/>
  <c r="J59" i="1"/>
  <c r="K59" i="1" s="1"/>
  <c r="J67" i="1"/>
  <c r="K67" i="1" s="1"/>
  <c r="K11" i="1"/>
  <c r="K23" i="1"/>
  <c r="K55" i="1"/>
  <c r="K63" i="1"/>
  <c r="J73" i="1"/>
  <c r="K73" i="1" s="1"/>
  <c r="J77" i="1"/>
  <c r="K77" i="1" s="1"/>
  <c r="J19" i="1"/>
  <c r="K19" i="1" s="1"/>
  <c r="J6" i="1"/>
  <c r="K6" i="1" s="1"/>
  <c r="K9" i="1"/>
  <c r="J10" i="1"/>
  <c r="K10" i="1" s="1"/>
  <c r="K13" i="1"/>
  <c r="J14" i="1"/>
  <c r="K14" i="1" s="1"/>
  <c r="K17" i="1"/>
  <c r="J18" i="1"/>
  <c r="K18" i="1" s="1"/>
  <c r="K21" i="1"/>
  <c r="J22" i="1"/>
  <c r="K22" i="1" s="1"/>
  <c r="K25" i="1"/>
  <c r="J26" i="1"/>
  <c r="K26" i="1" s="1"/>
  <c r="K29" i="1"/>
  <c r="J30" i="1"/>
  <c r="K30" i="1" s="1"/>
  <c r="K33" i="1"/>
  <c r="J34" i="1"/>
  <c r="K34" i="1" s="1"/>
  <c r="K37" i="1"/>
  <c r="J38" i="1"/>
  <c r="K38" i="1" s="1"/>
  <c r="K41" i="1"/>
  <c r="J42" i="1"/>
  <c r="K42" i="1" s="1"/>
  <c r="K45" i="1"/>
  <c r="J46" i="1"/>
  <c r="K46" i="1" s="1"/>
  <c r="K49" i="1"/>
  <c r="J50" i="1"/>
  <c r="K50" i="1" s="1"/>
  <c r="K53" i="1"/>
  <c r="J54" i="1"/>
  <c r="K54" i="1" s="1"/>
  <c r="K57" i="1"/>
  <c r="J58" i="1"/>
  <c r="K58" i="1" s="1"/>
  <c r="K61" i="1"/>
  <c r="J62" i="1"/>
  <c r="K62" i="1" s="1"/>
  <c r="K65" i="1"/>
  <c r="J66" i="1"/>
  <c r="K66" i="1" s="1"/>
  <c r="K69" i="1"/>
  <c r="J70" i="1"/>
  <c r="K70" i="1" s="1"/>
  <c r="J72" i="1"/>
  <c r="K72" i="1" s="1"/>
  <c r="J74" i="1"/>
  <c r="K74" i="1" s="1"/>
  <c r="J76" i="1"/>
  <c r="K76" i="1" s="1"/>
  <c r="J78" i="1"/>
  <c r="K78" i="1" s="1"/>
  <c r="G5" i="1"/>
  <c r="H5" i="1"/>
  <c r="J5" i="1" l="1"/>
  <c r="K5" i="1" s="1"/>
  <c r="H79" i="1" l="1"/>
  <c r="K79" i="1"/>
  <c r="J79" i="1"/>
</calcChain>
</file>

<file path=xl/sharedStrings.xml><?xml version="1.0" encoding="utf-8"?>
<sst xmlns="http://schemas.openxmlformats.org/spreadsheetml/2006/main" count="177" uniqueCount="169">
  <si>
    <t>Opis przedmiotu zamówienia</t>
  </si>
  <si>
    <t>b</t>
  </si>
  <si>
    <t>c</t>
  </si>
  <si>
    <t>d</t>
  </si>
  <si>
    <t>e</t>
  </si>
  <si>
    <t>a</t>
  </si>
  <si>
    <t>l.p</t>
  </si>
  <si>
    <t>SUMA:</t>
  </si>
  <si>
    <t>f</t>
  </si>
  <si>
    <t xml:space="preserve">…………………………………………………                                                                                   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</si>
  <si>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                                                                                         Podpis i pieczęć Wykonawcy </t>
  </si>
  <si>
    <t>Nazwa handlowa
i Producent</t>
  </si>
  <si>
    <t>szt. = strzykawka 2,7 ml (4g)</t>
  </si>
  <si>
    <t>szt. = strzykawka 4,7g</t>
  </si>
  <si>
    <t>op= 2 x 1,5 g / 0.8 ml w strzykawce, 4 końcówki metalowe, 2 nakrętki/osłony</t>
  </si>
  <si>
    <t>Op.=10 ml</t>
  </si>
  <si>
    <t>Op.= 2,5 g</t>
  </si>
  <si>
    <t>Op.= 15 g proszek + 6,9 ml ( 8g) płynu</t>
  </si>
  <si>
    <t>Op.=50 kap.</t>
  </si>
  <si>
    <t>Op.= 5g strzykawka</t>
  </si>
  <si>
    <t>Op.= 33g proszku. 12 ml płynu  + nakładka</t>
  </si>
  <si>
    <t>op.=50 kapsułek</t>
  </si>
  <si>
    <t>Op. = 80 g proszku + 40 g płynu</t>
  </si>
  <si>
    <t>Op.= 50 kps.</t>
  </si>
  <si>
    <t>Op.= 12g tubka pasty bazowej+12g tubka katalizatora + bloczek do mieszania.</t>
  </si>
  <si>
    <t>Op. =1,5 g           (strzykawka)</t>
  </si>
  <si>
    <t>Op.= 5 ml</t>
  </si>
  <si>
    <t>Op. = 3 ml</t>
  </si>
  <si>
    <t>Op.=100 szt.</t>
  </si>
  <si>
    <t>szt.= bloczek = 50 arkuszy</t>
  </si>
  <si>
    <t>Op.= 50 g</t>
  </si>
  <si>
    <t>Op.=28g</t>
  </si>
  <si>
    <t>Op.= 38 g</t>
  </si>
  <si>
    <t>Op.=100 g</t>
  </si>
  <si>
    <t>Op.= 244cm</t>
  </si>
  <si>
    <t>Op.= 180 cm</t>
  </si>
  <si>
    <t>Op.=13 ml z nakrętka z aplikatorem</t>
  </si>
  <si>
    <t>Op.= 10g</t>
  </si>
  <si>
    <t>Op.=200g + adapter</t>
  </si>
  <si>
    <t xml:space="preserve">Op.=13 ml </t>
  </si>
  <si>
    <t>Op.=30 ml</t>
  </si>
  <si>
    <t>op. =  4 strzykawki o poj. 1,2 ml. + 20 igieł.</t>
  </si>
  <si>
    <t>Op.=13 ml</t>
  </si>
  <si>
    <t>Op.=200 g.</t>
  </si>
  <si>
    <t>Op.=20g</t>
  </si>
  <si>
    <t>Op.= 14g.</t>
  </si>
  <si>
    <t>Op.=15g (samomieszająca strzykawka)</t>
  </si>
  <si>
    <t>Op.=40 szt.</t>
  </si>
  <si>
    <t>Op.= 13.5g w podwójnej strzykawce (9g Baza, 4.5g Katalizator) + Podkładka+ Szpatułka</t>
  </si>
  <si>
    <t>Op. = 8 x 4 g + GLUMA 2Bond  1 x 4 g strzykawki każdego z kolorów: A1, A2, A3, A3.5, B2, C2, OA2, OA3;  1 x 4 ml GLUMA 2Bond;  2 x 2,5 ml żelu GLUMA Etch 35; Kolornik</t>
  </si>
  <si>
    <t>Op.= 4g</t>
  </si>
  <si>
    <t>Op. = 1 x strzykawka 1,25 g, 5 kaniul do nakładania.</t>
  </si>
  <si>
    <t>Op.=50g</t>
  </si>
  <si>
    <t>op. = 1 g strzykawka</t>
  </si>
  <si>
    <t>op.= 2g  strzykawka</t>
  </si>
  <si>
    <t>Op. = 4 g</t>
  </si>
  <si>
    <t>op. = 35 ml</t>
  </si>
  <si>
    <t>Op.=45g</t>
  </si>
  <si>
    <t>Op.= 4 tbl.</t>
  </si>
  <si>
    <t>Op.= butelka 250g</t>
  </si>
  <si>
    <t>Op.= butelka 200g + adapter</t>
  </si>
  <si>
    <t>Op.= 200ml</t>
  </si>
  <si>
    <t>Op. = 1,2 g</t>
  </si>
  <si>
    <t xml:space="preserve">op.=1,2 ml preparatu + aplikatory jednorazowe </t>
  </si>
  <si>
    <t>Op.=  0,5 g proszek</t>
  </si>
  <si>
    <t>Op.= 1 g</t>
  </si>
  <si>
    <t xml:space="preserve">op.= 3 x 0,14 g proszku + 1 ml płynu.
</t>
  </si>
  <si>
    <t>szt.</t>
  </si>
  <si>
    <t>Op.=50 ml + adapter</t>
  </si>
  <si>
    <t>op.</t>
  </si>
  <si>
    <t>Ilość
op.</t>
  </si>
  <si>
    <t>Cena jednostk.
Netto [PLN]</t>
  </si>
  <si>
    <t>Cena jednostk.
Brutto [PLN]</t>
  </si>
  <si>
    <t>Wartość netto [PLN]</t>
  </si>
  <si>
    <t>Wartość  
VAT [PLN]</t>
  </si>
  <si>
    <t>Wartość brutto [PLN]</t>
  </si>
  <si>
    <t>op.=25m</t>
  </si>
  <si>
    <t>Opakowanie = 50 kapsułek w wybranym kolorze: A2 uniwersalny, A3 nieprzezierny, przezroczysty lub asortyment (24 x A2 uniwersalny, 16 x przezroczysty, 10 x A3 nieprzezierny); akcesoria;</t>
  </si>
  <si>
    <t>VAT
%</t>
  </si>
  <si>
    <t>g=f*i+f</t>
  </si>
  <si>
    <t>h=d*f</t>
  </si>
  <si>
    <t>i</t>
  </si>
  <si>
    <t>j=h*i</t>
  </si>
  <si>
    <t>k=h+j</t>
  </si>
  <si>
    <t>Op. =  50 szt.         (50 x 1 ml ampułka)</t>
  </si>
  <si>
    <t>op.=13 ml</t>
  </si>
  <si>
    <t>Op.= 45 kap.</t>
  </si>
  <si>
    <t>Op.= 45kap.</t>
  </si>
  <si>
    <t>op.= strzykawka  13g (10 ml)</t>
  </si>
  <si>
    <t>Op. =10 ml z pipetą</t>
  </si>
  <si>
    <t>Sprawa znak: DZP-271-250 /20</t>
  </si>
  <si>
    <t xml:space="preserve">Załącznik nr 1a do SIWZ </t>
  </si>
  <si>
    <t>FORMULARZ CENOWY</t>
  </si>
  <si>
    <t>Mikrocząsteczkowy kompozyt hybrydowy, wywodzący się z laboratoryjnego mikroceramicznego kompozytu - zgodnie z opisem zawartym w załączniku nr 2 do SIWZ - Opis Przedmiotu Zamówienia (liczba porządkowa 1)</t>
  </si>
  <si>
    <t>Mikrocząsteczkowy kompozyt hybrydowy, wywodzący się z laboratoryjnego mikroceramicznego kompozytu - zgodnie z opisem zawartym w załączniku nr 2 do SIWZ - Opis Przedmiotu Zamówienia (liczba porządkowa 2)</t>
  </si>
  <si>
    <t>Światłoutwardzalny, nieprzepuszczalny dla promieni rtg mikrohybrydowy materiał kompozytowy- zgodnie z opisem zawartym w załączniku nr 2 do SIWZ - Opis Przedmiotu Zamówienia (liczba porządkowa 3)</t>
  </si>
  <si>
    <t>Preparat do wstępnego przygotowania zębiny przed zastosowaniem glasjonomerów- zgodnie z opisem zawartym w załączniku nr 2 do SIWZ - Opis Przedmiotu Zamówienia (liczba porządkowa 4)</t>
  </si>
  <si>
    <t>Światłoutwardzalny lakier do pokrywania i zabezpieczania wypełnień szkło - jonomerowych - zgodnie z opisem zawartym w załączniku nr 2 do SIWZ - Opis Przedmiotu Zamówienia (liczba porządkowa 5)</t>
  </si>
  <si>
    <t>Chemoutwardzalny glasjonomer, widoczny w promieniach RTG, uwalniający fluor, z doskonałą adaptacją brzeżną oraz wytrzymałością na ściskanie- zgodnie z opisem zawartym w załączniku nr 2 do SIWZ - Opis Przedmiotu Zamówienia (liczba porządkowa 6)</t>
  </si>
  <si>
    <t>Chemoutwardzalny glasjonomer modyfikowany żywicą, o wysokich właściwościach estetycznych i remineralizacyjnych- zgodnie z opisem zawartym w załączniku nr 2 do SIWZ - Opis Przedmiotu Zamówienia (liczba porządkowa 7)</t>
  </si>
  <si>
    <t>Kompozyt o bardzo dobrych własnościach użytkowych, polerowalności oraz odporności na ścieranie z naturalnym efektem estetycznym, który jest uzyskiwany dzięki fluorescencji i opalescencji zbliżonej do naturalnych zębów- zgodnie z opisem zawartym w załączniku nr 2 do SIWZ - Opis Przedmiotu Zamówienia (liczba porządkowa 8)</t>
  </si>
  <si>
    <r>
      <rPr>
        <b/>
        <u/>
        <sz val="8"/>
        <rFont val="Calibri"/>
        <family val="2"/>
        <charset val="238"/>
        <scheme val="minor"/>
      </rPr>
      <t xml:space="preserve">Szybkowiążący o przyspieszonym wiązaniu </t>
    </r>
    <r>
      <rPr>
        <sz val="8"/>
        <rFont val="Calibri"/>
        <family val="2"/>
        <charset val="238"/>
        <scheme val="minor"/>
      </rPr>
      <t>chemoutwardzalny glasjonomer o wysokiej gęstości, uwalniający fluor, widoczny w promieniach RTG - zgodnie z opisem zawartym w załączniku nr 2 do SIWZ - Opis Przedmiotu Zamówienia (liczba porządkowa 9)</t>
    </r>
  </si>
  <si>
    <t>Amalgamat srebra. Nr 1 - zgodnie z opisem zawartym w załączniku nr 2 do SIWZ - Opis Przedmiotu Zamówienia (liczba porządkowa 10)</t>
  </si>
  <si>
    <t>Amalgamat srebra. Nr  2.- zgodnie z opisem zawartym w załączniku nr 2 do SIWZ - Opis Przedmiotu Zamówienia (liczba porządkowa 11)</t>
  </si>
  <si>
    <t>Szkło-jonomerowy materiał do wypełnień w kapsułkach o wzmocnionej wytrzymałości na zgniatanie i ścieranie- zgodnie z opisem zawartym w załączniku nr 2 do SIWZ - Opis Przedmiotu Zamówienia (liczba porządkowa 12)</t>
  </si>
  <si>
    <t>Szkło-jonomoerowy cement do osadzania prac protetycznych- zgodnie z opisem zawartym w załączniku nr 2 do SIWZ - Opis Przedmiotu Zamówienia (liczba porządkowa 13)</t>
  </si>
  <si>
    <t>Szkło-jonomerowy cement w kapsułkach, przeznaczony do osadzania uzupełnień protetycznych- zgodnie z opisem zawartym w załączniku nr 2 do SIWZ - Opis Przedmiotu Zamówienia (liczba porządkowa 14)</t>
  </si>
  <si>
    <t>Cement cynkowo-polikarboksylowy - zgodnie z opisem zawartym w załączniku nr 2 do SIWZ - Opis Przedmiotu Zamówienia (liczba porządkowa 15)</t>
  </si>
  <si>
    <t>Samoadhezyjny cement do osadzania w kapsułkach- zgodnie z opisem zawartym w załączniku nr 2 do SIWZ - Opis Przedmiotu Zamówienia (liczba porządkowa 16)</t>
  </si>
  <si>
    <t>Materiał podkładowy typu liner dwuskładnikowy na bazie wodorotlenku wapnia - zgodnie z opisem zawartym w załączniku nr 2 do SIWZ - Opis Przedmiotu Zamówienia (liczba porządkowa 17)</t>
  </si>
  <si>
    <t>Światłoutwardzalny materiał podkładowy kompomerowy typu liner, na bazie wodorotlenku wapnia- zgodnie z opisem zawartym w załączniku nr 2 do SIWZ - Opis Przedmiotu Zamówienia (liczba porządkowa 18)</t>
  </si>
  <si>
    <t>Jednobutelkowy system wiążący oparty na technice całkowitego wytrawiania - zgodnie z opisem zawartym w załączniku nr 2 do SIWZ - Opis Przedmiotu Zamówienia (liczba porządkowa 19)</t>
  </si>
  <si>
    <t>Światłoutwardzalny jednokomponentowy materiał łączący - zgodnie z opisem zawartym w załączniku nr 2 do SIWZ - Opis Przedmiotu Zamówienia (liczba porządkowa 20)</t>
  </si>
  <si>
    <r>
      <t>Wytrawiacz -  preparat w postaci żelu (</t>
    </r>
    <r>
      <rPr>
        <b/>
        <sz val="8"/>
        <rFont val="Calibri"/>
        <family val="2"/>
        <charset val="238"/>
        <scheme val="minor"/>
      </rPr>
      <t>substancja czynna minimum 36% kwas o-fosforowy</t>
    </r>
    <r>
      <rPr>
        <sz val="8"/>
        <rFont val="Calibri"/>
        <family val="2"/>
        <charset val="238"/>
        <scheme val="minor"/>
      </rPr>
      <t>) - zgodnie z opisem zawartym w załączniku nr 2 do SIWZ - Opis Przedmiotu Zamówienia (liczba porządkowa 21)</t>
    </r>
  </si>
  <si>
    <t xml:space="preserve">Igły do  aplikacji wytrawiacza 0,6mm w kolorze nieprzeziernym - zgodnie z opisem zawartym w załączniku nr 2 do SIWZ - Opis Przedmiotu Zamówienia (liczba porządkowa 22). </t>
  </si>
  <si>
    <t xml:space="preserve">Igły do  aplikacji kompozytu  0,9 mm w kolorze czarnym - zgodnie z opisem zawartym w załączniku nr 2 do SIWZ - Opis Przedmiotu Zamówienia (liczba porządkowa 23). </t>
  </si>
  <si>
    <t>Bloczki do mieszania kompozytu  - zgodnie z opisem zawartym w załączniku nr 2 do SIWZ - Opis Przedmiotu Zamówienia (liczba porządkowa 25)</t>
  </si>
  <si>
    <t>Bloczki do mieszania kompozytu - zgodnie z opisem zawartym w załączniku nr 2 do SIWZ - Opis Przedmiotu Zamówienia (liczba porządkowa 24)</t>
  </si>
  <si>
    <t>Materiał w postaci czystego proszku (tlenek cynku) do przygotowywania past do wypełnień stomatologicznych w połączeniu z np. eugenolem- zgodnie z opisem zawartym w załączniku nr 2 do SIWZ - Opis Przedmiotu Zamówienia (liczba porządkowa 26)</t>
  </si>
  <si>
    <t>Płyn do zarabiania past służących do wypełniania kanałów korzeniowych (tj. Endomethasone, Caryosan)- zgodnie z opisem zawartym w załączniku nr 2 do SIWZ - Opis Przedmiotu Zamówienia (liczba porządkowa 27)</t>
  </si>
  <si>
    <t>Materiał do czasowego wypełnienia ubytków - zgodnie z opisem zawartym w załączniku nr 2 do SIWZ - Opis Przedmiotu Zamówienia (liczba porządkowa 28)</t>
  </si>
  <si>
    <t>Materiał do wypełnień czasowych ubytków - zgodnie z opisem zawartym w załączniku nr 2 do SIWZ - Opis Przedmiotu Zamówienia (liczba porządkowa 29)</t>
  </si>
  <si>
    <t>Antyseptyczna dentyna wodna z tymolem 100 g.  - zgodnie z opisem zawartym w załączniku nr 2 do SIWZ - Opis Przedmiotu Zamówienia (liczba porządkowa 30)</t>
  </si>
  <si>
    <t>Antyseptyczna i przeciwbólowa pasta do leczenia suchych zębodołów i stanów zapalnych kieszeni patologicznych- zgodnie z opisem zawartym w załączniku nr 2 do SIWZ - Opis Przedmiotu Zamówienia (liczba porządkowa 31)</t>
  </si>
  <si>
    <t>Nić retrakcyjna dziana, w 100% bawełniana, strukturą przypominająca łańcuszek, używana w protetyce i stomatologi zachowawczej- zgodnie z opisem zawartym w załączniku nr 2 do SIWZ - Opis Przedmiotu Zamówienia (liczba porządkowa 32)</t>
  </si>
  <si>
    <t>Nić retrakcyjna dziana, w 100% bawełniana, strukturą przypominająca łańcuszek, używana w protetyce i stomatologi zachowawczej- zgodnie z opisem zawartym w załączniku nr 2 do SIWZ - Opis Przedmiotu Zamówienia (liczba porządkowa 33)</t>
  </si>
  <si>
    <t>Nici nasączone siarczanem glinu- zgodnie z opisem zawartym w załączniku nr 2 do SIWZ - Opis Przedmiotu Zamówienia (liczba porządkowa 34)</t>
  </si>
  <si>
    <t>Roztwór do retrakcji dziąsła i hamowania krwawienia - zgodnie z opisem zawartym w załączniku nr 2 do SIWZ - Opis Przedmiotu Zamówienia (liczba porządkowa 35)</t>
  </si>
  <si>
    <t>Preparat do tamowania  drobnych krwawień przydziąsłowych - zgodnie z opisem zawartym w załączniku nr 2 do SIWZ - Opis Przedmiotu Zamówienia (liczba porządkowa 36)</t>
  </si>
  <si>
    <t>Kwas cytrynowy w butelce z adapterem luer lock - zgodnie z opisem zawartym w załączniku nr 2 do SIWZ - Opis Przedmiotu Zamówienia (liczba porządkowa 37)</t>
  </si>
  <si>
    <t>Rozpuszczalnik do usuwania wypełnień kanałów korzeniowych - zgodnie z opisem zawartym w załączniku nr 2 do SIWZ - Opis Przedmiotu Zamówienia (liczba porządkowa 38)</t>
  </si>
  <si>
    <r>
      <t xml:space="preserve">Olejki eteryczne - </t>
    </r>
    <r>
      <rPr>
        <b/>
        <u/>
        <sz val="8"/>
        <rFont val="Calibri"/>
        <family val="2"/>
        <charset val="238"/>
        <scheme val="minor"/>
      </rPr>
      <t>goździkowy</t>
    </r>
    <r>
      <rPr>
        <sz val="8"/>
        <rFont val="Calibri"/>
        <family val="2"/>
        <charset val="238"/>
        <scheme val="minor"/>
      </rPr>
      <t>- zgodnie z opisem zawartym w załączniku nr 2 do SIWZ - Opis Przedmiotu Zamówienia (liczba porządkowa 39)</t>
    </r>
  </si>
  <si>
    <t>Preparat na bazie 19% EDTA w żelu do chemicznego poszerzania kanałów korzeniowych - zgodnie z opisem zawartym w załączniku nr 2 do SIWZ - Opis Przedmiotu Zamówienia (liczba porządkowa 41)</t>
  </si>
  <si>
    <t>Preparat na bazie 19% EDTA w żelu do chemicznego poszerzania kanałów korzeniowych - zgodnie z opisem zawartym w załączniku nr 2 do SIWZ - Opis Przedmiotu Zamówienia (liczba porządkowa 40)</t>
  </si>
  <si>
    <t>Chelatujący środek  w postaci roztworu do chemicznego poszerzania kanałów korzeniowych zęba - zgodnie z opisem zawartym w załączniku nr 2 do SIWZ - Opis Przedmiotu Zamówienia (liczba porządkowa 42)</t>
  </si>
  <si>
    <t>Podchloryn sodu 2% i 5,2% - zgodnie z opisem zawartym w załączniku nr 2 do SIWZ - Opis Przedmiotu Zamówienia (liczba porządkowa 43)</t>
  </si>
  <si>
    <t xml:space="preserve">Czasowy materiał do wypełnień kanałów zębowych - zgodnie z opisem zawartym w załączniku nr 2 do SIWZ - Opis Przedmiotu Zamówienia (liczba porządkowa 44)                </t>
  </si>
  <si>
    <t>Preparat do wypełnienia kanałów korzeniowych zęba- zgodnie z opisem zawartym w załączniku nr 2 do SIWZ - Opis Przedmiotu Zamówienia (liczba porządkowa 45)</t>
  </si>
  <si>
    <t xml:space="preserve">Materiał do uszczelniania kanałów - zgodnie z opisem zawartym w załączniku nr 2 do SIWZ - Opis Przedmiotu Zamówienia (liczba porządkowa 46)                         </t>
  </si>
  <si>
    <t>Końcówki mieszające do systemu automix- zgodnie z opisem zawartym w załączniku nr 2 do SIWZ - Opis Przedmiotu Zamówienia (liczba porządkowa 47)</t>
  </si>
  <si>
    <t>Preparat do uszczelniania kanału korzennego na bazie żywicy epoksydowej - zgodnie z opisem zawartym w załączniku nr 2 do SIWZ - Opis Przedmiotu Zamówienia (liczba porządkowa 48)</t>
  </si>
  <si>
    <t>Światłoutwardzalny kompozyt do odbudowy zębów przednich i bocznych - zgodnie z opisem zawartym w załączniku nr 2 do SIWZ - Opis Przedmiotu Zamówienia (liczba porządkowa 49)</t>
  </si>
  <si>
    <t>Uniwersalny mikrohybrydowy, światłoutwardzalny kompozyt do odbudowy zębów przednich i bocznych- zgodnie z opisem zawartym w załączniku nr 2 do SIWZ - Opis Przedmiotu Zamówienia (liczba porządkowa 50)</t>
  </si>
  <si>
    <t>Światłoutwardzalny, biały lak uwalniający fluor, do uszczelniania bruzd i szczelin - zgodnie z opisem zawartym w załączniku nr 2 do SIWZ - Opis Przedmiotu Zamówienia (liczba porządkowa 51)</t>
  </si>
  <si>
    <t>Lak ochronny zawierając fluor, stosowanym w profilaktyce próchnicy oraz do znoszenia nadwrażliwości okolicy przyszyjkowej - zgodnie z opisem zawartym w załączniku nr 2 do SIWZ - Opis Przedmiotu Zamówienia (liczba porządkowa 52)</t>
  </si>
  <si>
    <t>Żel  zawierący jony fluorkowe, wapniowe, fosforanowe - zgodnie z opisem zawartym w załączniku nr 2 do SIWZ - Opis Przedmiotu Zamówienia (liczba porządkowa 53)</t>
  </si>
  <si>
    <t>Pianka fluoryzacyjna  do kontaktowej, powszechnej fluoryzacji zębów dzieci i dorosłych - zgodnie z opisem zawartym w załączniku nr 2 do SIWZ - Opis Przedmiotu Zamówienia (liczba porządkowa 54)</t>
  </si>
  <si>
    <t>Nowoczesny kompozyt typu flow, światłoutwardzalny i o niezwykłej kolorystyce (9 kolorów do wyboru) - zgodnie z opisem zawartym w załączniku nr 2 do SIWZ - Opis Przedmiotu Zamówienia (liczba porządkowa 55)</t>
  </si>
  <si>
    <t>Światłoutwardzalny kompozyt o „płynnej” konsystencji, przeznaczony do szybkiego wypełniania ubytków - zgodnie z opisem zawartym w załączniku nr 2 do SIWZ - Opis Przedmiotu Zamówienia (liczba porządkowa 56)</t>
  </si>
  <si>
    <t>Światłoutwardzalny materiał złożony o znakomitej polerowalności - zgodnie z opisem zawartym w załączniku nr 2 do SIWZ - Opis Przedmiotu Zamówienia (liczba porządkowa 57)</t>
  </si>
  <si>
    <t>Pasta do miejscowego stosowania zawierająca bioaktywny wapń, fosforany oraz FLUOR - zgodnie z opisem zawartym w załączniku nr 2 do SIWZ - Opis Przedmiotu Zamówienia (liczba porządkowa 58)</t>
  </si>
  <si>
    <t>Pasta do wstępnego czyszczenia i polerowania zębów, a także do polerowania złota, amalgamatu i wypełnień kompozytowych- zgodnie z opisem zawartym w załączniku nr 2 do SIWZ - Opis Przedmiotu Zamówienia (liczba porządkowa 59)</t>
  </si>
  <si>
    <t>Bezfluorowa pasta do ostatecznego polerowania zębów, złota, amalgamatu i wypełnień kompozytowych - zgodnie z opisem zawartym w załączniku nr 2 do SIWZ - Opis Przedmiotu Zamówienia (liczba porządkowa 60)</t>
  </si>
  <si>
    <t>Tabletki służące do wybarwiania płytki nazębnej- zgodnie z opisem zawartym w załączniku nr 2 do SIWZ - Opis Przedmiotu Zamówienia (liczba porządkowa 61)</t>
  </si>
  <si>
    <t xml:space="preserve"> Płyn do płukania kanałów korzeniowych zębów. Skład: diglukonian chlorheksydyny - 2%, woda oczyszczona. - zgodnie z opisem zawartym w załączniku nr 2 do SIWZ - Opis Przedmiotu Zamówienia (liczba porządkowa 62)</t>
  </si>
  <si>
    <t>Płyn do płukania kanałów korzeniowych stosowany jako środek płuczący- zgodnie z opisem zawartym w załączniku nr 2 do SIWZ - Opis Przedmiotu Zamówienia (liczba porządkowa 63)</t>
  </si>
  <si>
    <t xml:space="preserve">Spray schładzający przeznaczony do zamrażania aplikatorów z gąbki jak i schładzania materiałów wyciskowych - zgodnie z opisem zawartym w załączniku nr 2 do SIWZ - Opis Przedmiotu Zamówienia (liczba porządkowa 64)
</t>
  </si>
  <si>
    <t>Światłoutwardzalny liner uwalniający fluor, stosowany jako podkład pod wszystkie rodzaje wypełnień - zgodnie z opisem zawartym w załączniku nr 2 do SIWZ - Opis Przedmiotu Zamówienia (liczba porządkowa 65)</t>
  </si>
  <si>
    <t>Płyn do poszerzania kanałów korzeniowych - zgodnie z opisem zawartym w załączniku nr 2 do SIWZ - Opis Przedmiotu Zamówienia (liczba porządkowa 66)</t>
  </si>
  <si>
    <t>Światłoutwardzalny koferdam w płynie - zgodnie z opisem zawartym w załączniku nr 2 do SIWZ - Opis Przedmiotu Zamówienia (liczba porządkowa 67)</t>
  </si>
  <si>
    <t>Cement białego koloru, do naprawy perforacji kanałów oraz do wstecznego wypełnienia - zgodnie z opisem zawartym w załączniku nr 2 do SIWZ - Opis Przedmiotu Zamówienia (liczba porządkowa 68)</t>
  </si>
  <si>
    <t>Cement endodontyczny złożony z kilku tlenków mineralnych - zgodnie z opisem zawartym w załączniku nr 2 do SIWZ - Opis Przedmiotu Zamówienia (liczba porządkowa 69)</t>
  </si>
  <si>
    <t>Materiał do wypełniania i odbudowy kanałów korzeniowych – biały - zgodnie z opisem zawartym w załączniku nr 2 do SIWZ - Opis Przedmiotu Zamówienia (liczba porządkowa 70)</t>
  </si>
  <si>
    <t>Samoadhezyjny cement kompozytowy o najlepiej na świecie udokumentowanej skuteczności klinicznej- zgodnie z opisem zawartym w załączniku nr 2 do SIWZ - Opis Przedmiotu Zamówienia (liczba porządkowa 71)</t>
  </si>
  <si>
    <t>Rozpuszczalnik do gutaperki- olejek eukaliptusowy- zgodnie z opisem zawartym w załączniku nr 2 do SIWZ - Opis Przedmiotu Zamówienia (liczba porządkowa 72)</t>
  </si>
  <si>
    <t>Okulary ochronne posiadające:  warstwę ANTY-FOG (niezaparowujące), ochronę UV - zgodnie z opisem zawartym w załączniku nr 2 do SIWZ - Opis Przedmiotu Zamówienia (liczba porządkowa 73)</t>
  </si>
  <si>
    <t>Nić dentystyczna, miętowa, odporna na strzępienie, rozciąganie i zrywanie o długości 25m. - zgodnie z opisem zawartym w załączniku nr 2 do SIWZ - Opis Przedmiotu Zamówienia (liczba porządkowa 76)</t>
  </si>
  <si>
    <t>CZĘŚĆ 1  –  Sukcesywna dostawa materiałów do wypełnień i akcesoriów stomatologicznych. Kody CPV: 33141800-8 - wyroby stomatologiczne; 33141810-1 – tworzywa do wypełnień stomatologicznych,  33141830-7 – podkłady cementowe</t>
  </si>
  <si>
    <t>op. = 150 ml/125g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</si>
</sst>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 x14ac:knownFonts="1">
    <font>
      <sz val="10"/>
      <name val="Arial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b/>
      <u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/>
    <xf numFmtId="0" fontId="7" fillId="0" borderId="1" xfId="0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7" fillId="0" borderId="1" xfId="2" applyFont="1" applyBorder="1" applyAlignment="1">
      <alignment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left" vertical="center" wrapText="1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10" fillId="0" borderId="7" xfId="2" applyNumberFormat="1" applyFont="1" applyFill="1" applyBorder="1" applyAlignment="1">
      <alignment horizontal="right" vertical="center"/>
    </xf>
    <xf numFmtId="9" fontId="10" fillId="0" borderId="7" xfId="2" applyNumberFormat="1" applyFont="1" applyFill="1" applyBorder="1" applyAlignment="1">
      <alignment horizontal="center" vertical="center"/>
    </xf>
    <xf numFmtId="164" fontId="10" fillId="0" borderId="8" xfId="2" applyNumberFormat="1" applyFont="1" applyFill="1" applyBorder="1" applyAlignment="1">
      <alignment horizontal="right" vertical="center"/>
    </xf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 wrapText="1"/>
    </xf>
    <xf numFmtId="0" fontId="14" fillId="0" borderId="11" xfId="3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7" fillId="0" borderId="12" xfId="2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164" fontId="7" fillId="0" borderId="13" xfId="2" applyNumberFormat="1" applyFont="1" applyFill="1" applyBorder="1" applyAlignment="1">
      <alignment horizontal="center" vertical="center"/>
    </xf>
    <xf numFmtId="164" fontId="7" fillId="0" borderId="13" xfId="2" applyNumberFormat="1" applyFont="1" applyFill="1" applyBorder="1" applyAlignment="1">
      <alignment horizontal="right" vertical="center"/>
    </xf>
    <xf numFmtId="9" fontId="7" fillId="0" borderId="13" xfId="2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/>
    <xf numFmtId="0" fontId="6" fillId="2" borderId="15" xfId="0" applyFont="1" applyFill="1" applyBorder="1" applyAlignment="1"/>
    <xf numFmtId="0" fontId="16" fillId="2" borderId="15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164" fontId="10" fillId="0" borderId="3" xfId="2" applyNumberFormat="1" applyFont="1" applyFill="1" applyBorder="1" applyAlignment="1">
      <alignment horizontal="right" vertical="center"/>
    </xf>
    <xf numFmtId="164" fontId="10" fillId="0" borderId="6" xfId="2" applyNumberFormat="1" applyFont="1" applyFill="1" applyBorder="1" applyAlignment="1">
      <alignment horizontal="right" vertical="center"/>
    </xf>
    <xf numFmtId="0" fontId="7" fillId="0" borderId="17" xfId="2" applyNumberFormat="1" applyFont="1" applyBorder="1" applyAlignment="1">
      <alignment vertical="center" wrapText="1"/>
    </xf>
    <xf numFmtId="0" fontId="7" fillId="0" borderId="17" xfId="2" applyNumberFormat="1" applyFont="1" applyFill="1" applyBorder="1" applyAlignment="1">
      <alignment vertical="center" wrapText="1"/>
    </xf>
    <xf numFmtId="0" fontId="7" fillId="3" borderId="17" xfId="2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2" applyFont="1" applyBorder="1" applyAlignment="1">
      <alignment vertical="center" wrapText="1"/>
    </xf>
    <xf numFmtId="0" fontId="11" fillId="0" borderId="19" xfId="2" applyFont="1" applyBorder="1" applyAlignment="1">
      <alignment vertical="center" wrapText="1"/>
    </xf>
    <xf numFmtId="0" fontId="7" fillId="0" borderId="19" xfId="2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4" fillId="0" borderId="21" xfId="3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_Arkusz1" xfId="2"/>
    <cellStyle name="Tekst objaśnienia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showWhiteSpace="0" zoomScaleNormal="100" zoomScaleSheetLayoutView="115" workbookViewId="0">
      <selection activeCell="D5" sqref="D5:D78"/>
    </sheetView>
  </sheetViews>
  <sheetFormatPr defaultRowHeight="11.25" x14ac:dyDescent="0.2"/>
  <cols>
    <col min="1" max="1" width="3.5703125" style="4" customWidth="1"/>
    <col min="2" max="2" width="53.28515625" style="17" customWidth="1"/>
    <col min="3" max="3" width="13.28515625" style="1" customWidth="1"/>
    <col min="4" max="4" width="5.5703125" style="4" customWidth="1"/>
    <col min="5" max="5" width="11.5703125" style="2" customWidth="1"/>
    <col min="6" max="6" width="9.28515625" style="1" customWidth="1"/>
    <col min="7" max="7" width="9.140625" style="1" customWidth="1"/>
    <col min="8" max="8" width="12" style="5" customWidth="1"/>
    <col min="9" max="9" width="4.5703125" style="4" customWidth="1"/>
    <col min="10" max="10" width="9.28515625" style="5" customWidth="1"/>
    <col min="11" max="11" width="14" style="5" customWidth="1"/>
    <col min="12" max="16384" width="9.140625" style="1"/>
  </cols>
  <sheetData>
    <row r="1" spans="1:11" ht="15" customHeight="1" thickBot="1" x14ac:dyDescent="0.3">
      <c r="A1" s="38" t="s">
        <v>90</v>
      </c>
      <c r="B1" s="39"/>
      <c r="C1" s="40" t="s">
        <v>92</v>
      </c>
      <c r="D1" s="40"/>
      <c r="E1" s="40"/>
      <c r="F1" s="40"/>
      <c r="G1" s="40"/>
      <c r="H1" s="40"/>
      <c r="I1" s="41" t="s">
        <v>91</v>
      </c>
      <c r="J1" s="41"/>
      <c r="K1" s="42"/>
    </row>
    <row r="2" spans="1:11" ht="27.75" customHeight="1" thickBot="1" x14ac:dyDescent="0.25">
      <c r="A2" s="45" t="s">
        <v>167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48" x14ac:dyDescent="0.2">
      <c r="A3" s="28" t="s">
        <v>6</v>
      </c>
      <c r="B3" s="19" t="s">
        <v>0</v>
      </c>
      <c r="C3" s="20" t="s">
        <v>69</v>
      </c>
      <c r="D3" s="19" t="s">
        <v>70</v>
      </c>
      <c r="E3" s="19" t="s">
        <v>11</v>
      </c>
      <c r="F3" s="19" t="s">
        <v>71</v>
      </c>
      <c r="G3" s="19" t="s">
        <v>72</v>
      </c>
      <c r="H3" s="19" t="s">
        <v>73</v>
      </c>
      <c r="I3" s="19" t="s">
        <v>78</v>
      </c>
      <c r="J3" s="19" t="s">
        <v>74</v>
      </c>
      <c r="K3" s="29" t="s">
        <v>75</v>
      </c>
    </row>
    <row r="4" spans="1:11" x14ac:dyDescent="0.2">
      <c r="A4" s="30" t="s">
        <v>5</v>
      </c>
      <c r="B4" s="21" t="s">
        <v>1</v>
      </c>
      <c r="C4" s="21" t="s">
        <v>2</v>
      </c>
      <c r="D4" s="62" t="s">
        <v>3</v>
      </c>
      <c r="E4" s="22" t="s">
        <v>4</v>
      </c>
      <c r="F4" s="22" t="s">
        <v>8</v>
      </c>
      <c r="G4" s="22" t="s">
        <v>79</v>
      </c>
      <c r="H4" s="22" t="s">
        <v>80</v>
      </c>
      <c r="I4" s="22" t="s">
        <v>81</v>
      </c>
      <c r="J4" s="22" t="s">
        <v>82</v>
      </c>
      <c r="K4" s="31" t="s">
        <v>83</v>
      </c>
    </row>
    <row r="5" spans="1:11" s="3" customFormat="1" ht="33.75" x14ac:dyDescent="0.2">
      <c r="A5" s="32">
        <v>1</v>
      </c>
      <c r="B5" s="18" t="s">
        <v>93</v>
      </c>
      <c r="C5" s="50" t="s">
        <v>12</v>
      </c>
      <c r="D5" s="63">
        <v>209</v>
      </c>
      <c r="E5" s="57"/>
      <c r="F5" s="8"/>
      <c r="G5" s="8">
        <f t="shared" ref="G5" si="0">F5*I5+F5</f>
        <v>0</v>
      </c>
      <c r="H5" s="9">
        <f t="shared" ref="H5" si="1">D5*F5</f>
        <v>0</v>
      </c>
      <c r="I5" s="10"/>
      <c r="J5" s="9">
        <f t="shared" ref="J5" si="2">H5*I5</f>
        <v>0</v>
      </c>
      <c r="K5" s="33">
        <f t="shared" ref="K5" si="3">H5+J5</f>
        <v>0</v>
      </c>
    </row>
    <row r="6" spans="1:11" s="3" customFormat="1" ht="33.75" x14ac:dyDescent="0.2">
      <c r="A6" s="32">
        <v>2</v>
      </c>
      <c r="B6" s="18" t="s">
        <v>94</v>
      </c>
      <c r="C6" s="50" t="s">
        <v>13</v>
      </c>
      <c r="D6" s="63">
        <v>106</v>
      </c>
      <c r="E6" s="57"/>
      <c r="F6" s="8"/>
      <c r="G6" s="8">
        <f t="shared" ref="G6:G69" si="4">F6*I6+F6</f>
        <v>0</v>
      </c>
      <c r="H6" s="9">
        <f t="shared" ref="H6:H69" si="5">D6*F6</f>
        <v>0</v>
      </c>
      <c r="I6" s="10"/>
      <c r="J6" s="9">
        <f t="shared" ref="J6:J69" si="6">H6*I6</f>
        <v>0</v>
      </c>
      <c r="K6" s="33">
        <f t="shared" ref="K6:K69" si="7">H6+J6</f>
        <v>0</v>
      </c>
    </row>
    <row r="7" spans="1:11" s="3" customFormat="1" ht="56.25" x14ac:dyDescent="0.2">
      <c r="A7" s="32">
        <v>3</v>
      </c>
      <c r="B7" s="18" t="s">
        <v>95</v>
      </c>
      <c r="C7" s="50" t="s">
        <v>14</v>
      </c>
      <c r="D7" s="63">
        <v>88</v>
      </c>
      <c r="E7" s="57"/>
      <c r="F7" s="8"/>
      <c r="G7" s="8">
        <f t="shared" si="4"/>
        <v>0</v>
      </c>
      <c r="H7" s="9">
        <f t="shared" si="5"/>
        <v>0</v>
      </c>
      <c r="I7" s="10"/>
      <c r="J7" s="9">
        <f t="shared" si="6"/>
        <v>0</v>
      </c>
      <c r="K7" s="33">
        <f t="shared" si="7"/>
        <v>0</v>
      </c>
    </row>
    <row r="8" spans="1:11" s="3" customFormat="1" ht="33.75" x14ac:dyDescent="0.2">
      <c r="A8" s="32">
        <v>4</v>
      </c>
      <c r="B8" s="18" t="s">
        <v>96</v>
      </c>
      <c r="C8" s="50" t="s">
        <v>15</v>
      </c>
      <c r="D8" s="63">
        <v>56</v>
      </c>
      <c r="E8" s="57"/>
      <c r="F8" s="8"/>
      <c r="G8" s="8">
        <f t="shared" si="4"/>
        <v>0</v>
      </c>
      <c r="H8" s="9">
        <f t="shared" si="5"/>
        <v>0</v>
      </c>
      <c r="I8" s="10"/>
      <c r="J8" s="9">
        <f t="shared" si="6"/>
        <v>0</v>
      </c>
      <c r="K8" s="33">
        <f t="shared" si="7"/>
        <v>0</v>
      </c>
    </row>
    <row r="9" spans="1:11" s="3" customFormat="1" ht="33.75" x14ac:dyDescent="0.2">
      <c r="A9" s="32">
        <v>5</v>
      </c>
      <c r="B9" s="18" t="s">
        <v>97</v>
      </c>
      <c r="C9" s="50" t="s">
        <v>16</v>
      </c>
      <c r="D9" s="63">
        <v>80</v>
      </c>
      <c r="E9" s="57"/>
      <c r="F9" s="8"/>
      <c r="G9" s="8">
        <f t="shared" si="4"/>
        <v>0</v>
      </c>
      <c r="H9" s="9">
        <f t="shared" si="5"/>
        <v>0</v>
      </c>
      <c r="I9" s="10"/>
      <c r="J9" s="9">
        <f t="shared" si="6"/>
        <v>0</v>
      </c>
      <c r="K9" s="33">
        <f t="shared" si="7"/>
        <v>0</v>
      </c>
    </row>
    <row r="10" spans="1:11" s="3" customFormat="1" ht="45" x14ac:dyDescent="0.2">
      <c r="A10" s="32">
        <v>6</v>
      </c>
      <c r="B10" s="18" t="s">
        <v>98</v>
      </c>
      <c r="C10" s="50" t="s">
        <v>17</v>
      </c>
      <c r="D10" s="63">
        <v>234</v>
      </c>
      <c r="E10" s="57"/>
      <c r="F10" s="8"/>
      <c r="G10" s="8">
        <f t="shared" si="4"/>
        <v>0</v>
      </c>
      <c r="H10" s="9">
        <f t="shared" si="5"/>
        <v>0</v>
      </c>
      <c r="I10" s="10"/>
      <c r="J10" s="9">
        <f t="shared" si="6"/>
        <v>0</v>
      </c>
      <c r="K10" s="33">
        <f t="shared" si="7"/>
        <v>0</v>
      </c>
    </row>
    <row r="11" spans="1:11" s="3" customFormat="1" ht="45" x14ac:dyDescent="0.2">
      <c r="A11" s="32">
        <v>7</v>
      </c>
      <c r="B11" s="18" t="s">
        <v>99</v>
      </c>
      <c r="C11" s="51" t="s">
        <v>86</v>
      </c>
      <c r="D11" s="63">
        <v>139</v>
      </c>
      <c r="E11" s="57"/>
      <c r="F11" s="8"/>
      <c r="G11" s="8">
        <f t="shared" si="4"/>
        <v>0</v>
      </c>
      <c r="H11" s="9">
        <f t="shared" si="5"/>
        <v>0</v>
      </c>
      <c r="I11" s="10"/>
      <c r="J11" s="9">
        <f t="shared" si="6"/>
        <v>0</v>
      </c>
      <c r="K11" s="33">
        <f t="shared" si="7"/>
        <v>0</v>
      </c>
    </row>
    <row r="12" spans="1:11" s="3" customFormat="1" ht="56.25" x14ac:dyDescent="0.2">
      <c r="A12" s="32">
        <v>8</v>
      </c>
      <c r="B12" s="18" t="s">
        <v>100</v>
      </c>
      <c r="C12" s="50" t="s">
        <v>19</v>
      </c>
      <c r="D12" s="63">
        <v>10</v>
      </c>
      <c r="E12" s="57"/>
      <c r="F12" s="8"/>
      <c r="G12" s="8">
        <f t="shared" si="4"/>
        <v>0</v>
      </c>
      <c r="H12" s="9">
        <f t="shared" si="5"/>
        <v>0</v>
      </c>
      <c r="I12" s="10"/>
      <c r="J12" s="9">
        <f t="shared" si="6"/>
        <v>0</v>
      </c>
      <c r="K12" s="33">
        <f t="shared" si="7"/>
        <v>0</v>
      </c>
    </row>
    <row r="13" spans="1:11" s="3" customFormat="1" ht="45" x14ac:dyDescent="0.2">
      <c r="A13" s="32">
        <v>9</v>
      </c>
      <c r="B13" s="18" t="s">
        <v>101</v>
      </c>
      <c r="C13" s="50" t="s">
        <v>87</v>
      </c>
      <c r="D13" s="63">
        <v>72</v>
      </c>
      <c r="E13" s="57"/>
      <c r="F13" s="8"/>
      <c r="G13" s="8">
        <f t="shared" si="4"/>
        <v>0</v>
      </c>
      <c r="H13" s="9">
        <f t="shared" si="5"/>
        <v>0</v>
      </c>
      <c r="I13" s="10"/>
      <c r="J13" s="9">
        <f t="shared" si="6"/>
        <v>0</v>
      </c>
      <c r="K13" s="33">
        <f t="shared" si="7"/>
        <v>0</v>
      </c>
    </row>
    <row r="14" spans="1:11" s="3" customFormat="1" ht="22.5" x14ac:dyDescent="0.2">
      <c r="A14" s="32">
        <v>10</v>
      </c>
      <c r="B14" s="18" t="s">
        <v>102</v>
      </c>
      <c r="C14" s="50" t="s">
        <v>18</v>
      </c>
      <c r="D14" s="63">
        <v>1</v>
      </c>
      <c r="E14" s="57"/>
      <c r="F14" s="8"/>
      <c r="G14" s="8">
        <f t="shared" si="4"/>
        <v>0</v>
      </c>
      <c r="H14" s="9">
        <f t="shared" si="5"/>
        <v>0</v>
      </c>
      <c r="I14" s="10"/>
      <c r="J14" s="9">
        <f t="shared" si="6"/>
        <v>0</v>
      </c>
      <c r="K14" s="33">
        <f t="shared" si="7"/>
        <v>0</v>
      </c>
    </row>
    <row r="15" spans="1:11" s="3" customFormat="1" ht="22.5" x14ac:dyDescent="0.2">
      <c r="A15" s="32">
        <v>11</v>
      </c>
      <c r="B15" s="18" t="s">
        <v>103</v>
      </c>
      <c r="C15" s="50" t="s">
        <v>18</v>
      </c>
      <c r="D15" s="63">
        <v>1</v>
      </c>
      <c r="E15" s="57"/>
      <c r="F15" s="8"/>
      <c r="G15" s="8">
        <f t="shared" si="4"/>
        <v>0</v>
      </c>
      <c r="H15" s="9">
        <f t="shared" si="5"/>
        <v>0</v>
      </c>
      <c r="I15" s="10"/>
      <c r="J15" s="9">
        <f t="shared" si="6"/>
        <v>0</v>
      </c>
      <c r="K15" s="33">
        <f t="shared" si="7"/>
        <v>0</v>
      </c>
    </row>
    <row r="16" spans="1:11" s="3" customFormat="1" ht="45" x14ac:dyDescent="0.2">
      <c r="A16" s="32">
        <v>12</v>
      </c>
      <c r="B16" s="18" t="s">
        <v>104</v>
      </c>
      <c r="C16" s="50" t="s">
        <v>18</v>
      </c>
      <c r="D16" s="63">
        <v>5</v>
      </c>
      <c r="E16" s="58"/>
      <c r="F16" s="8"/>
      <c r="G16" s="8">
        <f t="shared" si="4"/>
        <v>0</v>
      </c>
      <c r="H16" s="9">
        <f t="shared" si="5"/>
        <v>0</v>
      </c>
      <c r="I16" s="10"/>
      <c r="J16" s="9">
        <f t="shared" si="6"/>
        <v>0</v>
      </c>
      <c r="K16" s="33">
        <f t="shared" si="7"/>
        <v>0</v>
      </c>
    </row>
    <row r="17" spans="1:11" s="3" customFormat="1" ht="33.75" x14ac:dyDescent="0.2">
      <c r="A17" s="32">
        <v>13</v>
      </c>
      <c r="B17" s="18" t="s">
        <v>105</v>
      </c>
      <c r="C17" s="50" t="s">
        <v>20</v>
      </c>
      <c r="D17" s="63">
        <v>2</v>
      </c>
      <c r="E17" s="58"/>
      <c r="F17" s="8"/>
      <c r="G17" s="8">
        <f t="shared" si="4"/>
        <v>0</v>
      </c>
      <c r="H17" s="9">
        <f t="shared" si="5"/>
        <v>0</v>
      </c>
      <c r="I17" s="10"/>
      <c r="J17" s="9">
        <f t="shared" si="6"/>
        <v>0</v>
      </c>
      <c r="K17" s="33">
        <f t="shared" si="7"/>
        <v>0</v>
      </c>
    </row>
    <row r="18" spans="1:11" s="3" customFormat="1" ht="33.75" x14ac:dyDescent="0.2">
      <c r="A18" s="32">
        <v>14</v>
      </c>
      <c r="B18" s="18" t="s">
        <v>106</v>
      </c>
      <c r="C18" s="50" t="s">
        <v>21</v>
      </c>
      <c r="D18" s="63">
        <v>7</v>
      </c>
      <c r="E18" s="57"/>
      <c r="F18" s="8"/>
      <c r="G18" s="8">
        <f t="shared" si="4"/>
        <v>0</v>
      </c>
      <c r="H18" s="9">
        <f t="shared" si="5"/>
        <v>0</v>
      </c>
      <c r="I18" s="10"/>
      <c r="J18" s="9">
        <f t="shared" si="6"/>
        <v>0</v>
      </c>
      <c r="K18" s="33">
        <f t="shared" si="7"/>
        <v>0</v>
      </c>
    </row>
    <row r="19" spans="1:11" s="3" customFormat="1" ht="33.75" x14ac:dyDescent="0.2">
      <c r="A19" s="32">
        <v>15</v>
      </c>
      <c r="B19" s="18" t="s">
        <v>107</v>
      </c>
      <c r="C19" s="50" t="s">
        <v>22</v>
      </c>
      <c r="D19" s="63">
        <v>2</v>
      </c>
      <c r="E19" s="57"/>
      <c r="F19" s="8"/>
      <c r="G19" s="8">
        <f t="shared" si="4"/>
        <v>0</v>
      </c>
      <c r="H19" s="9">
        <f t="shared" si="5"/>
        <v>0</v>
      </c>
      <c r="I19" s="10"/>
      <c r="J19" s="9">
        <f t="shared" si="6"/>
        <v>0</v>
      </c>
      <c r="K19" s="33">
        <f t="shared" si="7"/>
        <v>0</v>
      </c>
    </row>
    <row r="20" spans="1:11" s="3" customFormat="1" ht="33.75" x14ac:dyDescent="0.2">
      <c r="A20" s="32">
        <v>16</v>
      </c>
      <c r="B20" s="18" t="s">
        <v>108</v>
      </c>
      <c r="C20" s="50" t="s">
        <v>23</v>
      </c>
      <c r="D20" s="63">
        <v>5</v>
      </c>
      <c r="E20" s="57"/>
      <c r="F20" s="8"/>
      <c r="G20" s="8">
        <f t="shared" si="4"/>
        <v>0</v>
      </c>
      <c r="H20" s="9">
        <f t="shared" si="5"/>
        <v>0</v>
      </c>
      <c r="I20" s="10"/>
      <c r="J20" s="9">
        <f t="shared" si="6"/>
        <v>0</v>
      </c>
      <c r="K20" s="33">
        <f t="shared" si="7"/>
        <v>0</v>
      </c>
    </row>
    <row r="21" spans="1:11" s="3" customFormat="1" ht="78.75" x14ac:dyDescent="0.2">
      <c r="A21" s="32">
        <v>17</v>
      </c>
      <c r="B21" s="18" t="s">
        <v>109</v>
      </c>
      <c r="C21" s="50" t="s">
        <v>24</v>
      </c>
      <c r="D21" s="63">
        <v>4</v>
      </c>
      <c r="E21" s="58"/>
      <c r="F21" s="8"/>
      <c r="G21" s="8">
        <f t="shared" si="4"/>
        <v>0</v>
      </c>
      <c r="H21" s="9">
        <f t="shared" si="5"/>
        <v>0</v>
      </c>
      <c r="I21" s="10"/>
      <c r="J21" s="9">
        <f t="shared" si="6"/>
        <v>0</v>
      </c>
      <c r="K21" s="33">
        <f t="shared" si="7"/>
        <v>0</v>
      </c>
    </row>
    <row r="22" spans="1:11" s="3" customFormat="1" ht="33.75" x14ac:dyDescent="0.2">
      <c r="A22" s="32">
        <v>18</v>
      </c>
      <c r="B22" s="18" t="s">
        <v>110</v>
      </c>
      <c r="C22" s="50" t="s">
        <v>25</v>
      </c>
      <c r="D22" s="63">
        <v>6</v>
      </c>
      <c r="E22" s="57"/>
      <c r="F22" s="8"/>
      <c r="G22" s="8">
        <f t="shared" si="4"/>
        <v>0</v>
      </c>
      <c r="H22" s="9">
        <f t="shared" si="5"/>
        <v>0</v>
      </c>
      <c r="I22" s="10"/>
      <c r="J22" s="9">
        <f t="shared" si="6"/>
        <v>0</v>
      </c>
      <c r="K22" s="33">
        <f t="shared" si="7"/>
        <v>0</v>
      </c>
    </row>
    <row r="23" spans="1:11" s="3" customFormat="1" ht="33.75" x14ac:dyDescent="0.2">
      <c r="A23" s="32">
        <v>19</v>
      </c>
      <c r="B23" s="18" t="s">
        <v>111</v>
      </c>
      <c r="C23" s="50" t="s">
        <v>27</v>
      </c>
      <c r="D23" s="63">
        <v>275</v>
      </c>
      <c r="E23" s="57"/>
      <c r="F23" s="8"/>
      <c r="G23" s="8">
        <f t="shared" si="4"/>
        <v>0</v>
      </c>
      <c r="H23" s="9">
        <f t="shared" si="5"/>
        <v>0</v>
      </c>
      <c r="I23" s="10"/>
      <c r="J23" s="9">
        <f t="shared" si="6"/>
        <v>0</v>
      </c>
      <c r="K23" s="33">
        <f t="shared" si="7"/>
        <v>0</v>
      </c>
    </row>
    <row r="24" spans="1:11" s="3" customFormat="1" ht="33.75" x14ac:dyDescent="0.2">
      <c r="A24" s="32">
        <v>20</v>
      </c>
      <c r="B24" s="18" t="s">
        <v>112</v>
      </c>
      <c r="C24" s="50" t="s">
        <v>26</v>
      </c>
      <c r="D24" s="63">
        <v>6</v>
      </c>
      <c r="E24" s="57"/>
      <c r="F24" s="8"/>
      <c r="G24" s="8">
        <f t="shared" si="4"/>
        <v>0</v>
      </c>
      <c r="H24" s="9">
        <f t="shared" si="5"/>
        <v>0</v>
      </c>
      <c r="I24" s="10"/>
      <c r="J24" s="9">
        <f t="shared" si="6"/>
        <v>0</v>
      </c>
      <c r="K24" s="33">
        <f t="shared" si="7"/>
        <v>0</v>
      </c>
    </row>
    <row r="25" spans="1:11" s="3" customFormat="1" ht="33.75" x14ac:dyDescent="0.2">
      <c r="A25" s="32">
        <v>21</v>
      </c>
      <c r="B25" s="18" t="s">
        <v>113</v>
      </c>
      <c r="C25" s="50" t="s">
        <v>88</v>
      </c>
      <c r="D25" s="63">
        <v>170</v>
      </c>
      <c r="E25" s="57"/>
      <c r="F25" s="8"/>
      <c r="G25" s="8">
        <f t="shared" si="4"/>
        <v>0</v>
      </c>
      <c r="H25" s="9">
        <f t="shared" si="5"/>
        <v>0</v>
      </c>
      <c r="I25" s="10"/>
      <c r="J25" s="9">
        <f t="shared" si="6"/>
        <v>0</v>
      </c>
      <c r="K25" s="33">
        <f t="shared" si="7"/>
        <v>0</v>
      </c>
    </row>
    <row r="26" spans="1:11" s="3" customFormat="1" ht="33.75" x14ac:dyDescent="0.2">
      <c r="A26" s="32">
        <v>22</v>
      </c>
      <c r="B26" s="18" t="s">
        <v>114</v>
      </c>
      <c r="C26" s="50" t="s">
        <v>28</v>
      </c>
      <c r="D26" s="63">
        <v>2</v>
      </c>
      <c r="E26" s="57"/>
      <c r="F26" s="8"/>
      <c r="G26" s="8">
        <f t="shared" si="4"/>
        <v>0</v>
      </c>
      <c r="H26" s="9">
        <f t="shared" si="5"/>
        <v>0</v>
      </c>
      <c r="I26" s="10"/>
      <c r="J26" s="9">
        <f t="shared" si="6"/>
        <v>0</v>
      </c>
      <c r="K26" s="33">
        <f t="shared" si="7"/>
        <v>0</v>
      </c>
    </row>
    <row r="27" spans="1:11" s="3" customFormat="1" ht="33.75" x14ac:dyDescent="0.2">
      <c r="A27" s="32">
        <v>23</v>
      </c>
      <c r="B27" s="18" t="s">
        <v>115</v>
      </c>
      <c r="C27" s="50" t="s">
        <v>28</v>
      </c>
      <c r="D27" s="63">
        <v>12</v>
      </c>
      <c r="E27" s="57"/>
      <c r="F27" s="8"/>
      <c r="G27" s="8">
        <f t="shared" si="4"/>
        <v>0</v>
      </c>
      <c r="H27" s="9">
        <f t="shared" si="5"/>
        <v>0</v>
      </c>
      <c r="I27" s="10"/>
      <c r="J27" s="9">
        <f t="shared" si="6"/>
        <v>0</v>
      </c>
      <c r="K27" s="33">
        <f t="shared" si="7"/>
        <v>0</v>
      </c>
    </row>
    <row r="28" spans="1:11" s="3" customFormat="1" ht="22.5" x14ac:dyDescent="0.2">
      <c r="A28" s="32">
        <v>24</v>
      </c>
      <c r="B28" s="18" t="s">
        <v>117</v>
      </c>
      <c r="C28" s="50" t="s">
        <v>29</v>
      </c>
      <c r="D28" s="63">
        <v>60</v>
      </c>
      <c r="E28" s="57"/>
      <c r="F28" s="8"/>
      <c r="G28" s="8">
        <f t="shared" si="4"/>
        <v>0</v>
      </c>
      <c r="H28" s="9">
        <f t="shared" si="5"/>
        <v>0</v>
      </c>
      <c r="I28" s="10"/>
      <c r="J28" s="9">
        <f t="shared" si="6"/>
        <v>0</v>
      </c>
      <c r="K28" s="33">
        <f t="shared" si="7"/>
        <v>0</v>
      </c>
    </row>
    <row r="29" spans="1:11" s="3" customFormat="1" ht="22.5" x14ac:dyDescent="0.2">
      <c r="A29" s="32">
        <v>25</v>
      </c>
      <c r="B29" s="18" t="s">
        <v>116</v>
      </c>
      <c r="C29" s="50" t="s">
        <v>29</v>
      </c>
      <c r="D29" s="63">
        <v>60</v>
      </c>
      <c r="E29" s="57"/>
      <c r="F29" s="8"/>
      <c r="G29" s="8">
        <f t="shared" si="4"/>
        <v>0</v>
      </c>
      <c r="H29" s="9">
        <f t="shared" si="5"/>
        <v>0</v>
      </c>
      <c r="I29" s="10"/>
      <c r="J29" s="9">
        <f t="shared" si="6"/>
        <v>0</v>
      </c>
      <c r="K29" s="33">
        <f t="shared" si="7"/>
        <v>0</v>
      </c>
    </row>
    <row r="30" spans="1:11" s="3" customFormat="1" ht="45" x14ac:dyDescent="0.2">
      <c r="A30" s="32">
        <v>26</v>
      </c>
      <c r="B30" s="18" t="s">
        <v>118</v>
      </c>
      <c r="C30" s="50" t="s">
        <v>30</v>
      </c>
      <c r="D30" s="63">
        <v>8</v>
      </c>
      <c r="E30" s="57"/>
      <c r="F30" s="8"/>
      <c r="G30" s="8">
        <f t="shared" si="4"/>
        <v>0</v>
      </c>
      <c r="H30" s="9">
        <f t="shared" si="5"/>
        <v>0</v>
      </c>
      <c r="I30" s="10"/>
      <c r="J30" s="9">
        <f t="shared" si="6"/>
        <v>0</v>
      </c>
      <c r="K30" s="33">
        <f t="shared" si="7"/>
        <v>0</v>
      </c>
    </row>
    <row r="31" spans="1:11" s="3" customFormat="1" ht="33.75" x14ac:dyDescent="0.2">
      <c r="A31" s="32">
        <v>27</v>
      </c>
      <c r="B31" s="18" t="s">
        <v>119</v>
      </c>
      <c r="C31" s="50" t="s">
        <v>89</v>
      </c>
      <c r="D31" s="63">
        <v>7</v>
      </c>
      <c r="E31" s="57"/>
      <c r="F31" s="8"/>
      <c r="G31" s="8">
        <f t="shared" si="4"/>
        <v>0</v>
      </c>
      <c r="H31" s="9">
        <f t="shared" si="5"/>
        <v>0</v>
      </c>
      <c r="I31" s="10"/>
      <c r="J31" s="9">
        <f t="shared" si="6"/>
        <v>0</v>
      </c>
      <c r="K31" s="33">
        <f t="shared" si="7"/>
        <v>0</v>
      </c>
    </row>
    <row r="32" spans="1:11" s="3" customFormat="1" ht="33.75" x14ac:dyDescent="0.2">
      <c r="A32" s="32">
        <v>28</v>
      </c>
      <c r="B32" s="18" t="s">
        <v>120</v>
      </c>
      <c r="C32" s="50" t="s">
        <v>31</v>
      </c>
      <c r="D32" s="63">
        <v>10</v>
      </c>
      <c r="E32" s="57"/>
      <c r="F32" s="8"/>
      <c r="G32" s="8">
        <f t="shared" si="4"/>
        <v>0</v>
      </c>
      <c r="H32" s="9">
        <f t="shared" si="5"/>
        <v>0</v>
      </c>
      <c r="I32" s="10"/>
      <c r="J32" s="9">
        <f t="shared" si="6"/>
        <v>0</v>
      </c>
      <c r="K32" s="33">
        <f t="shared" si="7"/>
        <v>0</v>
      </c>
    </row>
    <row r="33" spans="1:11" s="3" customFormat="1" ht="33.75" x14ac:dyDescent="0.2">
      <c r="A33" s="32">
        <v>29</v>
      </c>
      <c r="B33" s="18" t="s">
        <v>121</v>
      </c>
      <c r="C33" s="50" t="s">
        <v>32</v>
      </c>
      <c r="D33" s="63">
        <v>28</v>
      </c>
      <c r="E33" s="57"/>
      <c r="F33" s="8"/>
      <c r="G33" s="8">
        <f t="shared" si="4"/>
        <v>0</v>
      </c>
      <c r="H33" s="9">
        <f t="shared" si="5"/>
        <v>0</v>
      </c>
      <c r="I33" s="10"/>
      <c r="J33" s="9">
        <f t="shared" si="6"/>
        <v>0</v>
      </c>
      <c r="K33" s="33">
        <f t="shared" si="7"/>
        <v>0</v>
      </c>
    </row>
    <row r="34" spans="1:11" s="3" customFormat="1" ht="33.75" x14ac:dyDescent="0.2">
      <c r="A34" s="32">
        <v>30</v>
      </c>
      <c r="B34" s="18" t="s">
        <v>122</v>
      </c>
      <c r="C34" s="50" t="s">
        <v>33</v>
      </c>
      <c r="D34" s="63">
        <v>5</v>
      </c>
      <c r="E34" s="58"/>
      <c r="F34" s="8"/>
      <c r="G34" s="8">
        <f t="shared" si="4"/>
        <v>0</v>
      </c>
      <c r="H34" s="9">
        <f t="shared" si="5"/>
        <v>0</v>
      </c>
      <c r="I34" s="10"/>
      <c r="J34" s="9">
        <f t="shared" si="6"/>
        <v>0</v>
      </c>
      <c r="K34" s="33">
        <f t="shared" si="7"/>
        <v>0</v>
      </c>
    </row>
    <row r="35" spans="1:11" s="3" customFormat="1" ht="45" x14ac:dyDescent="0.2">
      <c r="A35" s="32">
        <v>31</v>
      </c>
      <c r="B35" s="14" t="s">
        <v>123</v>
      </c>
      <c r="C35" s="51" t="s">
        <v>37</v>
      </c>
      <c r="D35" s="63">
        <v>2</v>
      </c>
      <c r="E35" s="58"/>
      <c r="F35" s="8"/>
      <c r="G35" s="8">
        <f t="shared" si="4"/>
        <v>0</v>
      </c>
      <c r="H35" s="9">
        <f t="shared" si="5"/>
        <v>0</v>
      </c>
      <c r="I35" s="10"/>
      <c r="J35" s="9">
        <f t="shared" si="6"/>
        <v>0</v>
      </c>
      <c r="K35" s="33">
        <f t="shared" si="7"/>
        <v>0</v>
      </c>
    </row>
    <row r="36" spans="1:11" s="3" customFormat="1" ht="45" x14ac:dyDescent="0.2">
      <c r="A36" s="32">
        <v>32</v>
      </c>
      <c r="B36" s="18" t="s">
        <v>124</v>
      </c>
      <c r="C36" s="50" t="s">
        <v>34</v>
      </c>
      <c r="D36" s="63">
        <v>54</v>
      </c>
      <c r="E36" s="57"/>
      <c r="F36" s="8"/>
      <c r="G36" s="8">
        <f t="shared" si="4"/>
        <v>0</v>
      </c>
      <c r="H36" s="9">
        <f t="shared" si="5"/>
        <v>0</v>
      </c>
      <c r="I36" s="10"/>
      <c r="J36" s="9">
        <f t="shared" si="6"/>
        <v>0</v>
      </c>
      <c r="K36" s="33">
        <f t="shared" si="7"/>
        <v>0</v>
      </c>
    </row>
    <row r="37" spans="1:11" s="3" customFormat="1" ht="45" x14ac:dyDescent="0.2">
      <c r="A37" s="32">
        <v>33</v>
      </c>
      <c r="B37" s="14" t="s">
        <v>125</v>
      </c>
      <c r="C37" s="51" t="s">
        <v>34</v>
      </c>
      <c r="D37" s="63">
        <v>62</v>
      </c>
      <c r="E37" s="59"/>
      <c r="F37" s="8"/>
      <c r="G37" s="8">
        <f t="shared" si="4"/>
        <v>0</v>
      </c>
      <c r="H37" s="9">
        <f t="shared" si="5"/>
        <v>0</v>
      </c>
      <c r="I37" s="10"/>
      <c r="J37" s="9">
        <f t="shared" si="6"/>
        <v>0</v>
      </c>
      <c r="K37" s="33">
        <f t="shared" si="7"/>
        <v>0</v>
      </c>
    </row>
    <row r="38" spans="1:11" s="3" customFormat="1" ht="22.5" x14ac:dyDescent="0.2">
      <c r="A38" s="32">
        <v>34</v>
      </c>
      <c r="B38" s="18" t="s">
        <v>126</v>
      </c>
      <c r="C38" s="50" t="s">
        <v>35</v>
      </c>
      <c r="D38" s="63">
        <v>7</v>
      </c>
      <c r="E38" s="58"/>
      <c r="F38" s="8"/>
      <c r="G38" s="8">
        <f t="shared" si="4"/>
        <v>0</v>
      </c>
      <c r="H38" s="9">
        <f t="shared" si="5"/>
        <v>0</v>
      </c>
      <c r="I38" s="10"/>
      <c r="J38" s="9">
        <f t="shared" si="6"/>
        <v>0</v>
      </c>
      <c r="K38" s="33">
        <f t="shared" si="7"/>
        <v>0</v>
      </c>
    </row>
    <row r="39" spans="1:11" s="3" customFormat="1" ht="33.75" x14ac:dyDescent="0.2">
      <c r="A39" s="32">
        <v>35</v>
      </c>
      <c r="B39" s="18" t="s">
        <v>127</v>
      </c>
      <c r="C39" s="50" t="s">
        <v>36</v>
      </c>
      <c r="D39" s="63">
        <v>19</v>
      </c>
      <c r="E39" s="57"/>
      <c r="F39" s="8"/>
      <c r="G39" s="8">
        <f t="shared" si="4"/>
        <v>0</v>
      </c>
      <c r="H39" s="9">
        <f t="shared" si="5"/>
        <v>0</v>
      </c>
      <c r="I39" s="10"/>
      <c r="J39" s="9">
        <f t="shared" si="6"/>
        <v>0</v>
      </c>
      <c r="K39" s="33">
        <f t="shared" si="7"/>
        <v>0</v>
      </c>
    </row>
    <row r="40" spans="1:11" s="3" customFormat="1" ht="33.75" x14ac:dyDescent="0.2">
      <c r="A40" s="32">
        <v>36</v>
      </c>
      <c r="B40" s="18" t="s">
        <v>128</v>
      </c>
      <c r="C40" s="50" t="s">
        <v>37</v>
      </c>
      <c r="D40" s="63">
        <v>44</v>
      </c>
      <c r="E40" s="57"/>
      <c r="F40" s="8"/>
      <c r="G40" s="8">
        <f t="shared" si="4"/>
        <v>0</v>
      </c>
      <c r="H40" s="9">
        <f t="shared" si="5"/>
        <v>0</v>
      </c>
      <c r="I40" s="10"/>
      <c r="J40" s="9">
        <f t="shared" si="6"/>
        <v>0</v>
      </c>
      <c r="K40" s="33">
        <f t="shared" si="7"/>
        <v>0</v>
      </c>
    </row>
    <row r="41" spans="1:11" s="3" customFormat="1" ht="33.75" x14ac:dyDescent="0.2">
      <c r="A41" s="32">
        <v>37</v>
      </c>
      <c r="B41" s="18" t="s">
        <v>129</v>
      </c>
      <c r="C41" s="50" t="s">
        <v>38</v>
      </c>
      <c r="D41" s="63">
        <v>60</v>
      </c>
      <c r="E41" s="57"/>
      <c r="F41" s="8"/>
      <c r="G41" s="8">
        <f t="shared" si="4"/>
        <v>0</v>
      </c>
      <c r="H41" s="9">
        <f t="shared" si="5"/>
        <v>0</v>
      </c>
      <c r="I41" s="10"/>
      <c r="J41" s="9">
        <f t="shared" si="6"/>
        <v>0</v>
      </c>
      <c r="K41" s="33">
        <f t="shared" si="7"/>
        <v>0</v>
      </c>
    </row>
    <row r="42" spans="1:11" s="3" customFormat="1" ht="33.75" x14ac:dyDescent="0.2">
      <c r="A42" s="32">
        <v>38</v>
      </c>
      <c r="B42" s="18" t="s">
        <v>130</v>
      </c>
      <c r="C42" s="50" t="s">
        <v>39</v>
      </c>
      <c r="D42" s="63">
        <v>6</v>
      </c>
      <c r="E42" s="57"/>
      <c r="F42" s="8"/>
      <c r="G42" s="8">
        <f t="shared" si="4"/>
        <v>0</v>
      </c>
      <c r="H42" s="9">
        <f t="shared" si="5"/>
        <v>0</v>
      </c>
      <c r="I42" s="10"/>
      <c r="J42" s="9">
        <f t="shared" si="6"/>
        <v>0</v>
      </c>
      <c r="K42" s="33">
        <f t="shared" si="7"/>
        <v>0</v>
      </c>
    </row>
    <row r="43" spans="1:11" s="3" customFormat="1" ht="22.5" x14ac:dyDescent="0.2">
      <c r="A43" s="32">
        <v>39</v>
      </c>
      <c r="B43" s="18" t="s">
        <v>131</v>
      </c>
      <c r="C43" s="50" t="s">
        <v>15</v>
      </c>
      <c r="D43" s="63">
        <v>2</v>
      </c>
      <c r="E43" s="57"/>
      <c r="F43" s="8"/>
      <c r="G43" s="8">
        <f t="shared" si="4"/>
        <v>0</v>
      </c>
      <c r="H43" s="9">
        <f t="shared" si="5"/>
        <v>0</v>
      </c>
      <c r="I43" s="10"/>
      <c r="J43" s="9">
        <f t="shared" si="6"/>
        <v>0</v>
      </c>
      <c r="K43" s="33">
        <f t="shared" si="7"/>
        <v>0</v>
      </c>
    </row>
    <row r="44" spans="1:11" s="3" customFormat="1" ht="33.75" x14ac:dyDescent="0.2">
      <c r="A44" s="32">
        <v>40</v>
      </c>
      <c r="B44" s="18" t="s">
        <v>133</v>
      </c>
      <c r="C44" s="50" t="s">
        <v>40</v>
      </c>
      <c r="D44" s="63">
        <v>37</v>
      </c>
      <c r="E44" s="57"/>
      <c r="F44" s="8"/>
      <c r="G44" s="8">
        <f t="shared" si="4"/>
        <v>0</v>
      </c>
      <c r="H44" s="9">
        <f t="shared" si="5"/>
        <v>0</v>
      </c>
      <c r="I44" s="10"/>
      <c r="J44" s="9">
        <f t="shared" si="6"/>
        <v>0</v>
      </c>
      <c r="K44" s="33">
        <f t="shared" si="7"/>
        <v>0</v>
      </c>
    </row>
    <row r="45" spans="1:11" s="3" customFormat="1" ht="33.75" x14ac:dyDescent="0.2">
      <c r="A45" s="32">
        <v>41</v>
      </c>
      <c r="B45" s="18" t="s">
        <v>132</v>
      </c>
      <c r="C45" s="50" t="s">
        <v>41</v>
      </c>
      <c r="D45" s="63">
        <v>10</v>
      </c>
      <c r="E45" s="57"/>
      <c r="F45" s="8"/>
      <c r="G45" s="8">
        <f t="shared" si="4"/>
        <v>0</v>
      </c>
      <c r="H45" s="9">
        <f t="shared" si="5"/>
        <v>0</v>
      </c>
      <c r="I45" s="10"/>
      <c r="J45" s="9">
        <f t="shared" si="6"/>
        <v>0</v>
      </c>
      <c r="K45" s="33">
        <f t="shared" si="7"/>
        <v>0</v>
      </c>
    </row>
    <row r="46" spans="1:11" s="3" customFormat="1" ht="33.75" x14ac:dyDescent="0.2">
      <c r="A46" s="32">
        <v>42</v>
      </c>
      <c r="B46" s="18" t="s">
        <v>134</v>
      </c>
      <c r="C46" s="50" t="s">
        <v>42</v>
      </c>
      <c r="D46" s="63">
        <v>2</v>
      </c>
      <c r="E46" s="57"/>
      <c r="F46" s="8"/>
      <c r="G46" s="8">
        <f t="shared" si="4"/>
        <v>0</v>
      </c>
      <c r="H46" s="9">
        <f t="shared" si="5"/>
        <v>0</v>
      </c>
      <c r="I46" s="10"/>
      <c r="J46" s="9">
        <f t="shared" si="6"/>
        <v>0</v>
      </c>
      <c r="K46" s="33">
        <f t="shared" si="7"/>
        <v>0</v>
      </c>
    </row>
    <row r="47" spans="1:11" s="3" customFormat="1" ht="22.5" x14ac:dyDescent="0.2">
      <c r="A47" s="32">
        <v>43</v>
      </c>
      <c r="B47" s="18" t="s">
        <v>135</v>
      </c>
      <c r="C47" s="50" t="s">
        <v>43</v>
      </c>
      <c r="D47" s="63">
        <v>346</v>
      </c>
      <c r="E47" s="57"/>
      <c r="F47" s="8"/>
      <c r="G47" s="8">
        <f t="shared" si="4"/>
        <v>0</v>
      </c>
      <c r="H47" s="9">
        <f t="shared" si="5"/>
        <v>0</v>
      </c>
      <c r="I47" s="10"/>
      <c r="J47" s="9">
        <f t="shared" si="6"/>
        <v>0</v>
      </c>
      <c r="K47" s="33">
        <f t="shared" si="7"/>
        <v>0</v>
      </c>
    </row>
    <row r="48" spans="1:11" s="3" customFormat="1" ht="33.75" x14ac:dyDescent="0.2">
      <c r="A48" s="32">
        <v>44</v>
      </c>
      <c r="B48" s="18" t="s">
        <v>136</v>
      </c>
      <c r="C48" s="50" t="s">
        <v>44</v>
      </c>
      <c r="D48" s="63">
        <v>7</v>
      </c>
      <c r="E48" s="57"/>
      <c r="F48" s="8"/>
      <c r="G48" s="8">
        <f t="shared" si="4"/>
        <v>0</v>
      </c>
      <c r="H48" s="9">
        <f t="shared" si="5"/>
        <v>0</v>
      </c>
      <c r="I48" s="10"/>
      <c r="J48" s="9">
        <f t="shared" si="6"/>
        <v>0</v>
      </c>
      <c r="K48" s="33">
        <f t="shared" si="7"/>
        <v>0</v>
      </c>
    </row>
    <row r="49" spans="1:11" s="3" customFormat="1" ht="33.75" x14ac:dyDescent="0.2">
      <c r="A49" s="32">
        <v>45</v>
      </c>
      <c r="B49" s="18" t="s">
        <v>137</v>
      </c>
      <c r="C49" s="50" t="s">
        <v>45</v>
      </c>
      <c r="D49" s="63">
        <v>2</v>
      </c>
      <c r="E49" s="57"/>
      <c r="F49" s="8"/>
      <c r="G49" s="8">
        <f t="shared" si="4"/>
        <v>0</v>
      </c>
      <c r="H49" s="9">
        <f t="shared" si="5"/>
        <v>0</v>
      </c>
      <c r="I49" s="10"/>
      <c r="J49" s="9">
        <f t="shared" si="6"/>
        <v>0</v>
      </c>
      <c r="K49" s="33">
        <f t="shared" si="7"/>
        <v>0</v>
      </c>
    </row>
    <row r="50" spans="1:11" s="3" customFormat="1" ht="33.75" x14ac:dyDescent="0.2">
      <c r="A50" s="32">
        <v>46</v>
      </c>
      <c r="B50" s="18" t="s">
        <v>138</v>
      </c>
      <c r="C50" s="50" t="s">
        <v>46</v>
      </c>
      <c r="D50" s="63">
        <v>10</v>
      </c>
      <c r="E50" s="57"/>
      <c r="F50" s="8"/>
      <c r="G50" s="8">
        <f t="shared" si="4"/>
        <v>0</v>
      </c>
      <c r="H50" s="9">
        <f t="shared" si="5"/>
        <v>0</v>
      </c>
      <c r="I50" s="10"/>
      <c r="J50" s="9">
        <f t="shared" si="6"/>
        <v>0</v>
      </c>
      <c r="K50" s="33">
        <f t="shared" si="7"/>
        <v>0</v>
      </c>
    </row>
    <row r="51" spans="1:11" s="3" customFormat="1" ht="33.75" x14ac:dyDescent="0.2">
      <c r="A51" s="32">
        <v>47</v>
      </c>
      <c r="B51" s="18" t="s">
        <v>139</v>
      </c>
      <c r="C51" s="50" t="s">
        <v>47</v>
      </c>
      <c r="D51" s="63">
        <v>2</v>
      </c>
      <c r="E51" s="57"/>
      <c r="F51" s="8"/>
      <c r="G51" s="8">
        <f t="shared" si="4"/>
        <v>0</v>
      </c>
      <c r="H51" s="9">
        <f t="shared" si="5"/>
        <v>0</v>
      </c>
      <c r="I51" s="10"/>
      <c r="J51" s="9">
        <f t="shared" si="6"/>
        <v>0</v>
      </c>
      <c r="K51" s="33">
        <f t="shared" si="7"/>
        <v>0</v>
      </c>
    </row>
    <row r="52" spans="1:11" s="3" customFormat="1" ht="78.75" x14ac:dyDescent="0.2">
      <c r="A52" s="32">
        <v>48</v>
      </c>
      <c r="B52" s="18" t="s">
        <v>140</v>
      </c>
      <c r="C52" s="50" t="s">
        <v>48</v>
      </c>
      <c r="D52" s="63">
        <v>28</v>
      </c>
      <c r="E52" s="57"/>
      <c r="F52" s="8"/>
      <c r="G52" s="8">
        <f t="shared" si="4"/>
        <v>0</v>
      </c>
      <c r="H52" s="9">
        <f t="shared" si="5"/>
        <v>0</v>
      </c>
      <c r="I52" s="10"/>
      <c r="J52" s="9">
        <f t="shared" si="6"/>
        <v>0</v>
      </c>
      <c r="K52" s="33">
        <f t="shared" si="7"/>
        <v>0</v>
      </c>
    </row>
    <row r="53" spans="1:11" s="3" customFormat="1" ht="123.75" x14ac:dyDescent="0.2">
      <c r="A53" s="32">
        <v>49</v>
      </c>
      <c r="B53" s="18" t="s">
        <v>141</v>
      </c>
      <c r="C53" s="50" t="s">
        <v>49</v>
      </c>
      <c r="D53" s="63">
        <v>2</v>
      </c>
      <c r="E53" s="57"/>
      <c r="F53" s="8"/>
      <c r="G53" s="8">
        <f t="shared" si="4"/>
        <v>0</v>
      </c>
      <c r="H53" s="9">
        <f t="shared" si="5"/>
        <v>0</v>
      </c>
      <c r="I53" s="10"/>
      <c r="J53" s="9">
        <f t="shared" si="6"/>
        <v>0</v>
      </c>
      <c r="K53" s="33">
        <f t="shared" si="7"/>
        <v>0</v>
      </c>
    </row>
    <row r="54" spans="1:11" s="3" customFormat="1" ht="33.75" x14ac:dyDescent="0.2">
      <c r="A54" s="32">
        <v>50</v>
      </c>
      <c r="B54" s="18" t="s">
        <v>142</v>
      </c>
      <c r="C54" s="50" t="s">
        <v>50</v>
      </c>
      <c r="D54" s="63">
        <v>2</v>
      </c>
      <c r="E54" s="57"/>
      <c r="F54" s="8"/>
      <c r="G54" s="8">
        <f t="shared" si="4"/>
        <v>0</v>
      </c>
      <c r="H54" s="9">
        <f t="shared" si="5"/>
        <v>0</v>
      </c>
      <c r="I54" s="10"/>
      <c r="J54" s="9">
        <f t="shared" si="6"/>
        <v>0</v>
      </c>
      <c r="K54" s="33">
        <f t="shared" si="7"/>
        <v>0</v>
      </c>
    </row>
    <row r="55" spans="1:11" s="3" customFormat="1" ht="45" x14ac:dyDescent="0.2">
      <c r="A55" s="32">
        <v>51</v>
      </c>
      <c r="B55" s="18" t="s">
        <v>143</v>
      </c>
      <c r="C55" s="50" t="s">
        <v>51</v>
      </c>
      <c r="D55" s="63">
        <v>1</v>
      </c>
      <c r="E55" s="57"/>
      <c r="F55" s="8"/>
      <c r="G55" s="8">
        <f t="shared" si="4"/>
        <v>0</v>
      </c>
      <c r="H55" s="9">
        <f t="shared" si="5"/>
        <v>0</v>
      </c>
      <c r="I55" s="10"/>
      <c r="J55" s="9">
        <f t="shared" si="6"/>
        <v>0</v>
      </c>
      <c r="K55" s="33">
        <f t="shared" si="7"/>
        <v>0</v>
      </c>
    </row>
    <row r="56" spans="1:11" s="3" customFormat="1" ht="45" x14ac:dyDescent="0.2">
      <c r="A56" s="32">
        <v>52</v>
      </c>
      <c r="B56" s="18" t="s">
        <v>144</v>
      </c>
      <c r="C56" s="52" t="s">
        <v>84</v>
      </c>
      <c r="D56" s="63">
        <v>13</v>
      </c>
      <c r="E56" s="57"/>
      <c r="F56" s="8"/>
      <c r="G56" s="8">
        <f t="shared" si="4"/>
        <v>0</v>
      </c>
      <c r="H56" s="9">
        <f t="shared" si="5"/>
        <v>0</v>
      </c>
      <c r="I56" s="10"/>
      <c r="J56" s="9">
        <f t="shared" si="6"/>
        <v>0</v>
      </c>
      <c r="K56" s="33">
        <f t="shared" si="7"/>
        <v>0</v>
      </c>
    </row>
    <row r="57" spans="1:11" s="3" customFormat="1" ht="33.75" x14ac:dyDescent="0.2">
      <c r="A57" s="32">
        <v>53</v>
      </c>
      <c r="B57" s="18" t="s">
        <v>145</v>
      </c>
      <c r="C57" s="50" t="s">
        <v>52</v>
      </c>
      <c r="D57" s="63">
        <v>22</v>
      </c>
      <c r="E57" s="57"/>
      <c r="F57" s="8"/>
      <c r="G57" s="8">
        <f t="shared" si="4"/>
        <v>0</v>
      </c>
      <c r="H57" s="9">
        <f t="shared" si="5"/>
        <v>0</v>
      </c>
      <c r="I57" s="10"/>
      <c r="J57" s="9">
        <f t="shared" si="6"/>
        <v>0</v>
      </c>
      <c r="K57" s="33">
        <f t="shared" si="7"/>
        <v>0</v>
      </c>
    </row>
    <row r="58" spans="1:11" s="3" customFormat="1" ht="33.75" x14ac:dyDescent="0.2">
      <c r="A58" s="32">
        <v>54</v>
      </c>
      <c r="B58" s="18" t="s">
        <v>146</v>
      </c>
      <c r="C58" s="50" t="s">
        <v>168</v>
      </c>
      <c r="D58" s="63">
        <v>49</v>
      </c>
      <c r="E58" s="57"/>
      <c r="F58" s="8"/>
      <c r="G58" s="8">
        <f t="shared" si="4"/>
        <v>0</v>
      </c>
      <c r="H58" s="9">
        <f t="shared" si="5"/>
        <v>0</v>
      </c>
      <c r="I58" s="10"/>
      <c r="J58" s="9">
        <f t="shared" si="6"/>
        <v>0</v>
      </c>
      <c r="K58" s="33">
        <f t="shared" si="7"/>
        <v>0</v>
      </c>
    </row>
    <row r="59" spans="1:11" s="3" customFormat="1" ht="33.75" x14ac:dyDescent="0.2">
      <c r="A59" s="32">
        <v>55</v>
      </c>
      <c r="B59" s="18" t="s">
        <v>147</v>
      </c>
      <c r="C59" s="50" t="s">
        <v>53</v>
      </c>
      <c r="D59" s="63">
        <v>72</v>
      </c>
      <c r="E59" s="57"/>
      <c r="F59" s="8"/>
      <c r="G59" s="8">
        <f t="shared" si="4"/>
        <v>0</v>
      </c>
      <c r="H59" s="9">
        <f t="shared" si="5"/>
        <v>0</v>
      </c>
      <c r="I59" s="10"/>
      <c r="J59" s="9">
        <f t="shared" si="6"/>
        <v>0</v>
      </c>
      <c r="K59" s="33">
        <f t="shared" si="7"/>
        <v>0</v>
      </c>
    </row>
    <row r="60" spans="1:11" s="3" customFormat="1" ht="33.75" x14ac:dyDescent="0.2">
      <c r="A60" s="32">
        <v>56</v>
      </c>
      <c r="B60" s="18" t="s">
        <v>148</v>
      </c>
      <c r="C60" s="50" t="s">
        <v>54</v>
      </c>
      <c r="D60" s="63">
        <v>46</v>
      </c>
      <c r="E60" s="57"/>
      <c r="F60" s="8"/>
      <c r="G60" s="8">
        <f t="shared" si="4"/>
        <v>0</v>
      </c>
      <c r="H60" s="9">
        <f t="shared" si="5"/>
        <v>0</v>
      </c>
      <c r="I60" s="10"/>
      <c r="J60" s="9">
        <f t="shared" si="6"/>
        <v>0</v>
      </c>
      <c r="K60" s="33">
        <f t="shared" si="7"/>
        <v>0</v>
      </c>
    </row>
    <row r="61" spans="1:11" s="3" customFormat="1" ht="33.75" x14ac:dyDescent="0.2">
      <c r="A61" s="32">
        <v>57</v>
      </c>
      <c r="B61" s="18" t="s">
        <v>149</v>
      </c>
      <c r="C61" s="50" t="s">
        <v>55</v>
      </c>
      <c r="D61" s="63">
        <v>2</v>
      </c>
      <c r="E61" s="57"/>
      <c r="F61" s="8"/>
      <c r="G61" s="8">
        <f t="shared" si="4"/>
        <v>0</v>
      </c>
      <c r="H61" s="9">
        <f t="shared" si="5"/>
        <v>0</v>
      </c>
      <c r="I61" s="10"/>
      <c r="J61" s="9">
        <f t="shared" si="6"/>
        <v>0</v>
      </c>
      <c r="K61" s="33">
        <f t="shared" si="7"/>
        <v>0</v>
      </c>
    </row>
    <row r="62" spans="1:11" s="3" customFormat="1" ht="33.75" x14ac:dyDescent="0.2">
      <c r="A62" s="32">
        <v>58</v>
      </c>
      <c r="B62" s="18" t="s">
        <v>150</v>
      </c>
      <c r="C62" s="50" t="s">
        <v>56</v>
      </c>
      <c r="D62" s="63">
        <v>7</v>
      </c>
      <c r="E62" s="57"/>
      <c r="F62" s="8"/>
      <c r="G62" s="8">
        <f t="shared" si="4"/>
        <v>0</v>
      </c>
      <c r="H62" s="9">
        <f t="shared" si="5"/>
        <v>0</v>
      </c>
      <c r="I62" s="10"/>
      <c r="J62" s="9">
        <f t="shared" si="6"/>
        <v>0</v>
      </c>
      <c r="K62" s="33">
        <f t="shared" si="7"/>
        <v>0</v>
      </c>
    </row>
    <row r="63" spans="1:11" s="3" customFormat="1" ht="45" x14ac:dyDescent="0.2">
      <c r="A63" s="32">
        <v>59</v>
      </c>
      <c r="B63" s="18" t="s">
        <v>151</v>
      </c>
      <c r="C63" s="50" t="s">
        <v>52</v>
      </c>
      <c r="D63" s="63">
        <v>173</v>
      </c>
      <c r="E63" s="57"/>
      <c r="F63" s="8"/>
      <c r="G63" s="8">
        <f t="shared" si="4"/>
        <v>0</v>
      </c>
      <c r="H63" s="9">
        <f t="shared" si="5"/>
        <v>0</v>
      </c>
      <c r="I63" s="10"/>
      <c r="J63" s="9">
        <f t="shared" si="6"/>
        <v>0</v>
      </c>
      <c r="K63" s="33">
        <f t="shared" si="7"/>
        <v>0</v>
      </c>
    </row>
    <row r="64" spans="1:11" s="3" customFormat="1" ht="33.75" x14ac:dyDescent="0.2">
      <c r="A64" s="32">
        <v>60</v>
      </c>
      <c r="B64" s="18" t="s">
        <v>152</v>
      </c>
      <c r="C64" s="50" t="s">
        <v>57</v>
      </c>
      <c r="D64" s="63">
        <v>116</v>
      </c>
      <c r="E64" s="57"/>
      <c r="F64" s="8"/>
      <c r="G64" s="8">
        <f t="shared" si="4"/>
        <v>0</v>
      </c>
      <c r="H64" s="9">
        <f t="shared" si="5"/>
        <v>0</v>
      </c>
      <c r="I64" s="10"/>
      <c r="J64" s="9">
        <f t="shared" si="6"/>
        <v>0</v>
      </c>
      <c r="K64" s="33">
        <f t="shared" si="7"/>
        <v>0</v>
      </c>
    </row>
    <row r="65" spans="1:11" s="3" customFormat="1" ht="33.75" x14ac:dyDescent="0.2">
      <c r="A65" s="32">
        <v>61</v>
      </c>
      <c r="B65" s="18" t="s">
        <v>153</v>
      </c>
      <c r="C65" s="50" t="s">
        <v>58</v>
      </c>
      <c r="D65" s="63">
        <v>2</v>
      </c>
      <c r="E65" s="57"/>
      <c r="F65" s="8"/>
      <c r="G65" s="8">
        <f t="shared" si="4"/>
        <v>0</v>
      </c>
      <c r="H65" s="9">
        <f t="shared" si="5"/>
        <v>0</v>
      </c>
      <c r="I65" s="10"/>
      <c r="J65" s="9">
        <f t="shared" si="6"/>
        <v>0</v>
      </c>
      <c r="K65" s="33">
        <f t="shared" si="7"/>
        <v>0</v>
      </c>
    </row>
    <row r="66" spans="1:11" s="3" customFormat="1" ht="45" x14ac:dyDescent="0.2">
      <c r="A66" s="32">
        <v>62</v>
      </c>
      <c r="B66" s="18" t="s">
        <v>154</v>
      </c>
      <c r="C66" s="50" t="s">
        <v>59</v>
      </c>
      <c r="D66" s="63">
        <v>5</v>
      </c>
      <c r="E66" s="57"/>
      <c r="F66" s="8"/>
      <c r="G66" s="8">
        <f t="shared" si="4"/>
        <v>0</v>
      </c>
      <c r="H66" s="9">
        <f t="shared" si="5"/>
        <v>0</v>
      </c>
      <c r="I66" s="10"/>
      <c r="J66" s="9">
        <f t="shared" si="6"/>
        <v>0</v>
      </c>
      <c r="K66" s="33">
        <f t="shared" si="7"/>
        <v>0</v>
      </c>
    </row>
    <row r="67" spans="1:11" s="3" customFormat="1" ht="33.75" x14ac:dyDescent="0.2">
      <c r="A67" s="32">
        <v>63</v>
      </c>
      <c r="B67" s="18" t="s">
        <v>155</v>
      </c>
      <c r="C67" s="50" t="s">
        <v>60</v>
      </c>
      <c r="D67" s="63">
        <v>14</v>
      </c>
      <c r="E67" s="57"/>
      <c r="F67" s="8"/>
      <c r="G67" s="8">
        <f t="shared" si="4"/>
        <v>0</v>
      </c>
      <c r="H67" s="9">
        <f t="shared" si="5"/>
        <v>0</v>
      </c>
      <c r="I67" s="10"/>
      <c r="J67" s="9">
        <f t="shared" si="6"/>
        <v>0</v>
      </c>
      <c r="K67" s="33">
        <f t="shared" si="7"/>
        <v>0</v>
      </c>
    </row>
    <row r="68" spans="1:11" s="3" customFormat="1" ht="56.25" x14ac:dyDescent="0.2">
      <c r="A68" s="32">
        <v>64</v>
      </c>
      <c r="B68" s="18" t="s">
        <v>156</v>
      </c>
      <c r="C68" s="50" t="s">
        <v>61</v>
      </c>
      <c r="D68" s="63">
        <v>119</v>
      </c>
      <c r="E68" s="57"/>
      <c r="F68" s="8"/>
      <c r="G68" s="8">
        <f t="shared" si="4"/>
        <v>0</v>
      </c>
      <c r="H68" s="9">
        <f t="shared" si="5"/>
        <v>0</v>
      </c>
      <c r="I68" s="10"/>
      <c r="J68" s="9">
        <f t="shared" si="6"/>
        <v>0</v>
      </c>
      <c r="K68" s="33">
        <f t="shared" si="7"/>
        <v>0</v>
      </c>
    </row>
    <row r="69" spans="1:11" s="3" customFormat="1" ht="33.75" x14ac:dyDescent="0.2">
      <c r="A69" s="32">
        <v>65</v>
      </c>
      <c r="B69" s="18" t="s">
        <v>157</v>
      </c>
      <c r="C69" s="50" t="s">
        <v>62</v>
      </c>
      <c r="D69" s="63">
        <v>2</v>
      </c>
      <c r="E69" s="57"/>
      <c r="F69" s="8"/>
      <c r="G69" s="8">
        <f t="shared" si="4"/>
        <v>0</v>
      </c>
      <c r="H69" s="9">
        <f t="shared" si="5"/>
        <v>0</v>
      </c>
      <c r="I69" s="10"/>
      <c r="J69" s="9">
        <f t="shared" si="6"/>
        <v>0</v>
      </c>
      <c r="K69" s="33">
        <f t="shared" si="7"/>
        <v>0</v>
      </c>
    </row>
    <row r="70" spans="1:11" s="3" customFormat="1" ht="33.75" x14ac:dyDescent="0.2">
      <c r="A70" s="32">
        <v>66</v>
      </c>
      <c r="B70" s="14" t="s">
        <v>158</v>
      </c>
      <c r="C70" s="51" t="s">
        <v>68</v>
      </c>
      <c r="D70" s="63">
        <v>1</v>
      </c>
      <c r="E70" s="59"/>
      <c r="F70" s="8"/>
      <c r="G70" s="8">
        <f t="shared" ref="G70:G78" si="8">F70*I70+F70</f>
        <v>0</v>
      </c>
      <c r="H70" s="9">
        <f t="shared" ref="H70:H78" si="9">D70*F70</f>
        <v>0</v>
      </c>
      <c r="I70" s="10"/>
      <c r="J70" s="9">
        <f t="shared" ref="J70:J78" si="10">H70*I70</f>
        <v>0</v>
      </c>
      <c r="K70" s="33">
        <f t="shared" ref="K70:K78" si="11">H70+J70</f>
        <v>0</v>
      </c>
    </row>
    <row r="71" spans="1:11" s="3" customFormat="1" ht="45" x14ac:dyDescent="0.2">
      <c r="A71" s="32">
        <v>67</v>
      </c>
      <c r="B71" s="7" t="s">
        <v>159</v>
      </c>
      <c r="C71" s="53" t="s">
        <v>63</v>
      </c>
      <c r="D71" s="63">
        <v>97</v>
      </c>
      <c r="E71" s="60"/>
      <c r="F71" s="8"/>
      <c r="G71" s="8">
        <f t="shared" si="8"/>
        <v>0</v>
      </c>
      <c r="H71" s="9">
        <f t="shared" si="9"/>
        <v>0</v>
      </c>
      <c r="I71" s="10"/>
      <c r="J71" s="9">
        <f t="shared" si="10"/>
        <v>0</v>
      </c>
      <c r="K71" s="33">
        <f t="shared" si="11"/>
        <v>0</v>
      </c>
    </row>
    <row r="72" spans="1:11" s="3" customFormat="1" ht="33.75" x14ac:dyDescent="0.2">
      <c r="A72" s="32">
        <v>68</v>
      </c>
      <c r="B72" s="7" t="s">
        <v>160</v>
      </c>
      <c r="C72" s="53" t="s">
        <v>64</v>
      </c>
      <c r="D72" s="63">
        <v>1</v>
      </c>
      <c r="E72" s="60"/>
      <c r="F72" s="8"/>
      <c r="G72" s="8">
        <f t="shared" si="8"/>
        <v>0</v>
      </c>
      <c r="H72" s="9">
        <f t="shared" si="9"/>
        <v>0</v>
      </c>
      <c r="I72" s="10"/>
      <c r="J72" s="9">
        <f t="shared" si="10"/>
        <v>0</v>
      </c>
      <c r="K72" s="33">
        <f t="shared" si="11"/>
        <v>0</v>
      </c>
    </row>
    <row r="73" spans="1:11" s="3" customFormat="1" ht="33.75" x14ac:dyDescent="0.2">
      <c r="A73" s="32">
        <v>69</v>
      </c>
      <c r="B73" s="7" t="s">
        <v>161</v>
      </c>
      <c r="C73" s="53" t="s">
        <v>65</v>
      </c>
      <c r="D73" s="63">
        <v>13</v>
      </c>
      <c r="E73" s="60"/>
      <c r="F73" s="8"/>
      <c r="G73" s="8">
        <f t="shared" si="8"/>
        <v>0</v>
      </c>
      <c r="H73" s="9">
        <f t="shared" si="9"/>
        <v>0</v>
      </c>
      <c r="I73" s="10"/>
      <c r="J73" s="9">
        <f t="shared" si="10"/>
        <v>0</v>
      </c>
      <c r="K73" s="33">
        <f t="shared" si="11"/>
        <v>0</v>
      </c>
    </row>
    <row r="74" spans="1:11" s="3" customFormat="1" ht="45" x14ac:dyDescent="0.2">
      <c r="A74" s="32">
        <v>70</v>
      </c>
      <c r="B74" s="7" t="s">
        <v>162</v>
      </c>
      <c r="C74" s="53" t="s">
        <v>66</v>
      </c>
      <c r="D74" s="63">
        <v>4</v>
      </c>
      <c r="E74" s="60"/>
      <c r="F74" s="8"/>
      <c r="G74" s="8">
        <f t="shared" si="8"/>
        <v>0</v>
      </c>
      <c r="H74" s="9">
        <f t="shared" si="9"/>
        <v>0</v>
      </c>
      <c r="I74" s="10"/>
      <c r="J74" s="9">
        <f t="shared" si="10"/>
        <v>0</v>
      </c>
      <c r="K74" s="33">
        <f t="shared" si="11"/>
        <v>0</v>
      </c>
    </row>
    <row r="75" spans="1:11" s="3" customFormat="1" ht="157.5" x14ac:dyDescent="0.2">
      <c r="A75" s="32">
        <v>71</v>
      </c>
      <c r="B75" s="7" t="s">
        <v>163</v>
      </c>
      <c r="C75" s="53" t="s">
        <v>77</v>
      </c>
      <c r="D75" s="63">
        <v>5</v>
      </c>
      <c r="E75" s="60"/>
      <c r="F75" s="8"/>
      <c r="G75" s="8">
        <f t="shared" si="8"/>
        <v>0</v>
      </c>
      <c r="H75" s="9">
        <f t="shared" si="9"/>
        <v>0</v>
      </c>
      <c r="I75" s="10"/>
      <c r="J75" s="9">
        <f t="shared" si="10"/>
        <v>0</v>
      </c>
      <c r="K75" s="33">
        <f t="shared" si="11"/>
        <v>0</v>
      </c>
    </row>
    <row r="76" spans="1:11" s="3" customFormat="1" ht="33.75" x14ac:dyDescent="0.2">
      <c r="A76" s="32">
        <v>72</v>
      </c>
      <c r="B76" s="24" t="s">
        <v>164</v>
      </c>
      <c r="C76" s="54" t="s">
        <v>85</v>
      </c>
      <c r="D76" s="63">
        <v>17</v>
      </c>
      <c r="E76" s="60"/>
      <c r="F76" s="8"/>
      <c r="G76" s="8">
        <f t="shared" si="8"/>
        <v>0</v>
      </c>
      <c r="H76" s="9">
        <f t="shared" si="9"/>
        <v>0</v>
      </c>
      <c r="I76" s="10"/>
      <c r="J76" s="9">
        <f t="shared" si="10"/>
        <v>0</v>
      </c>
      <c r="K76" s="33">
        <f t="shared" si="11"/>
        <v>0</v>
      </c>
    </row>
    <row r="77" spans="1:11" s="3" customFormat="1" ht="33.75" x14ac:dyDescent="0.2">
      <c r="A77" s="32">
        <v>73</v>
      </c>
      <c r="B77" s="24" t="s">
        <v>165</v>
      </c>
      <c r="C77" s="55" t="s">
        <v>67</v>
      </c>
      <c r="D77" s="63">
        <v>112</v>
      </c>
      <c r="E77" s="60"/>
      <c r="F77" s="8"/>
      <c r="G77" s="8">
        <f t="shared" si="8"/>
        <v>0</v>
      </c>
      <c r="H77" s="9">
        <f t="shared" si="9"/>
        <v>0</v>
      </c>
      <c r="I77" s="10"/>
      <c r="J77" s="9">
        <f t="shared" si="10"/>
        <v>0</v>
      </c>
      <c r="K77" s="33">
        <f t="shared" si="11"/>
        <v>0</v>
      </c>
    </row>
    <row r="78" spans="1:11" s="3" customFormat="1" ht="34.5" thickBot="1" x14ac:dyDescent="0.25">
      <c r="A78" s="32">
        <v>74</v>
      </c>
      <c r="B78" s="34" t="s">
        <v>166</v>
      </c>
      <c r="C78" s="56" t="s">
        <v>76</v>
      </c>
      <c r="D78" s="63">
        <v>226</v>
      </c>
      <c r="E78" s="61"/>
      <c r="F78" s="35"/>
      <c r="G78" s="35">
        <f t="shared" si="8"/>
        <v>0</v>
      </c>
      <c r="H78" s="36">
        <f t="shared" si="9"/>
        <v>0</v>
      </c>
      <c r="I78" s="37"/>
      <c r="J78" s="36">
        <f t="shared" si="10"/>
        <v>0</v>
      </c>
      <c r="K78" s="33">
        <f t="shared" si="11"/>
        <v>0</v>
      </c>
    </row>
    <row r="79" spans="1:11" s="3" customFormat="1" ht="21.75" customHeight="1" thickBot="1" x14ac:dyDescent="0.25">
      <c r="A79" s="11"/>
      <c r="B79" s="16"/>
      <c r="C79" s="12"/>
      <c r="D79" s="15"/>
      <c r="E79" s="13"/>
      <c r="F79" s="48" t="s">
        <v>7</v>
      </c>
      <c r="G79" s="49"/>
      <c r="H79" s="25">
        <f>SUM(H5:H78)</f>
        <v>0</v>
      </c>
      <c r="I79" s="26"/>
      <c r="J79" s="25">
        <f>SUM(J5:J78)</f>
        <v>0</v>
      </c>
      <c r="K79" s="27">
        <f>SUM(K5:K78)</f>
        <v>0</v>
      </c>
    </row>
    <row r="80" spans="1:11" s="3" customFormat="1" ht="40.5" customHeight="1" x14ac:dyDescent="0.2">
      <c r="A80" s="43" t="s">
        <v>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 s="6" customFormat="1" ht="20.25" customHeight="1" x14ac:dyDescent="0.2">
      <c r="A81" s="44" t="s">
        <v>10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s="6" customFormat="1" ht="20.2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s="6" customFormat="1" ht="20.2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s="6" customFormat="1" ht="20.2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s="6" customFormat="1" ht="20.2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s="6" customFormat="1" ht="20.2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s="6" customFormat="1" ht="20.2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</sheetData>
  <mergeCells count="6">
    <mergeCell ref="C1:H1"/>
    <mergeCell ref="I1:K1"/>
    <mergeCell ref="A80:K80"/>
    <mergeCell ref="A81:K81"/>
    <mergeCell ref="A2:K2"/>
    <mergeCell ref="F79:G79"/>
  </mergeCells>
  <phoneticPr fontId="0" type="noConversion"/>
  <printOptions horizontalCentered="1" verticalCentered="1"/>
  <pageMargins left="0.23622047244094491" right="0.2362204724409449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1B</vt:lpstr>
    </vt:vector>
  </TitlesOfParts>
  <Company>KLINGER w Polsce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2019-05-22T06:55:16Z</cp:lastPrinted>
  <dcterms:created xsi:type="dcterms:W3CDTF">2011-10-30T09:20:53Z</dcterms:created>
  <dcterms:modified xsi:type="dcterms:W3CDTF">2020-05-18T06:31:22Z</dcterms:modified>
</cp:coreProperties>
</file>