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T:\sekcja48\ROK 2021\DZP-271    21 - dokumentacja zamówień publicznych\DZP-271 337  21 - dostawy materiałow stomatologicznych\"/>
    </mc:Choice>
  </mc:AlternateContent>
  <xr:revisionPtr revIDLastSave="0" documentId="13_ncr:1_{1E2CD24F-991E-4B71-B52B-C788B8B2229E}" xr6:coauthVersionLast="36" xr6:coauthVersionMax="36" xr10:uidLastSave="{00000000-0000-0000-0000-000000000000}"/>
  <bookViews>
    <workbookView xWindow="480" yWindow="150" windowWidth="15180" windowHeight="9735" xr2:uid="{00000000-000D-0000-FFFF-FFFF00000000}"/>
  </bookViews>
  <sheets>
    <sheet name="Załacznik nr 1B" sheetId="1" r:id="rId1"/>
  </sheets>
  <calcPr calcId="191029" iterateDelta="1E-4" fullPrecision="0"/>
</workbook>
</file>

<file path=xl/calcChain.xml><?xml version="1.0" encoding="utf-8"?>
<calcChain xmlns="http://schemas.openxmlformats.org/spreadsheetml/2006/main">
  <c r="G61" i="1" l="1"/>
  <c r="J61" i="1" s="1"/>
  <c r="I61" i="1" s="1"/>
  <c r="G65" i="1" l="1"/>
  <c r="J65" i="1" s="1"/>
  <c r="I65" i="1" s="1"/>
  <c r="G64" i="1"/>
  <c r="J64" i="1" s="1"/>
  <c r="I64" i="1" s="1"/>
  <c r="G63" i="1"/>
  <c r="J63" i="1" s="1"/>
  <c r="I63" i="1" s="1"/>
  <c r="G62" i="1"/>
  <c r="J62" i="1" s="1"/>
  <c r="I62" i="1" s="1"/>
  <c r="G60" i="1"/>
  <c r="J60" i="1" s="1"/>
  <c r="I60" i="1" s="1"/>
  <c r="G59" i="1"/>
  <c r="J59" i="1" s="1"/>
  <c r="I59" i="1" s="1"/>
  <c r="G58" i="1"/>
  <c r="J58" i="1" s="1"/>
  <c r="I58" i="1" s="1"/>
  <c r="G57" i="1"/>
  <c r="J57" i="1" s="1"/>
  <c r="I57" i="1" s="1"/>
  <c r="G56" i="1"/>
  <c r="J56" i="1" s="1"/>
  <c r="I56" i="1" s="1"/>
  <c r="G55" i="1"/>
  <c r="J55" i="1" s="1"/>
  <c r="I55" i="1" s="1"/>
  <c r="G54" i="1"/>
  <c r="J54" i="1" s="1"/>
  <c r="I54" i="1" s="1"/>
  <c r="G53" i="1"/>
  <c r="J53" i="1" s="1"/>
  <c r="I53" i="1" s="1"/>
  <c r="G52" i="1"/>
  <c r="J52" i="1" s="1"/>
  <c r="I52" i="1" s="1"/>
  <c r="G51" i="1"/>
  <c r="J51" i="1" s="1"/>
  <c r="I51" i="1" s="1"/>
  <c r="G50" i="1"/>
  <c r="J50" i="1" s="1"/>
  <c r="I50" i="1" s="1"/>
  <c r="G49" i="1"/>
  <c r="J49" i="1" s="1"/>
  <c r="I49" i="1" s="1"/>
  <c r="G48" i="1"/>
  <c r="J48" i="1" s="1"/>
  <c r="I48" i="1" s="1"/>
  <c r="G47" i="1"/>
  <c r="J47" i="1" s="1"/>
  <c r="I47" i="1" s="1"/>
  <c r="G46" i="1"/>
  <c r="J46" i="1" s="1"/>
  <c r="I46" i="1" s="1"/>
  <c r="G45" i="1"/>
  <c r="J45" i="1" s="1"/>
  <c r="I45" i="1" s="1"/>
  <c r="G44" i="1"/>
  <c r="J44" i="1" s="1"/>
  <c r="I44" i="1" s="1"/>
  <c r="G43" i="1"/>
  <c r="J43" i="1" s="1"/>
  <c r="I43" i="1" s="1"/>
  <c r="G42" i="1"/>
  <c r="J42" i="1" s="1"/>
  <c r="I42" i="1" s="1"/>
  <c r="G41" i="1"/>
  <c r="J41" i="1" s="1"/>
  <c r="I41" i="1" s="1"/>
  <c r="G40" i="1"/>
  <c r="J40" i="1" s="1"/>
  <c r="I40" i="1" s="1"/>
  <c r="G39" i="1"/>
  <c r="J39" i="1" s="1"/>
  <c r="I39" i="1" s="1"/>
  <c r="G38" i="1"/>
  <c r="J38" i="1" s="1"/>
  <c r="I38" i="1" s="1"/>
  <c r="G37" i="1"/>
  <c r="J37" i="1" s="1"/>
  <c r="I37" i="1" s="1"/>
  <c r="G36" i="1"/>
  <c r="J36" i="1" s="1"/>
  <c r="I36" i="1" s="1"/>
  <c r="G35" i="1"/>
  <c r="J35" i="1" s="1"/>
  <c r="I35" i="1" s="1"/>
  <c r="G34" i="1"/>
  <c r="J34" i="1" s="1"/>
  <c r="I34" i="1" s="1"/>
  <c r="G33" i="1"/>
  <c r="J33" i="1" s="1"/>
  <c r="I33" i="1" s="1"/>
  <c r="G32" i="1"/>
  <c r="J32" i="1" s="1"/>
  <c r="I32" i="1" s="1"/>
  <c r="G31" i="1"/>
  <c r="J31" i="1" s="1"/>
  <c r="I31" i="1" s="1"/>
  <c r="G30" i="1"/>
  <c r="J30" i="1" s="1"/>
  <c r="I30" i="1" s="1"/>
  <c r="G29" i="1"/>
  <c r="J29" i="1" s="1"/>
  <c r="I29" i="1" s="1"/>
  <c r="G28" i="1"/>
  <c r="J28" i="1" s="1"/>
  <c r="I28" i="1" s="1"/>
  <c r="G27" i="1"/>
  <c r="J27" i="1" s="1"/>
  <c r="I27" i="1" s="1"/>
  <c r="G26" i="1"/>
  <c r="J26" i="1" s="1"/>
  <c r="I26" i="1" s="1"/>
  <c r="G25" i="1"/>
  <c r="J25" i="1" s="1"/>
  <c r="I25" i="1" s="1"/>
  <c r="G24" i="1"/>
  <c r="J24" i="1" s="1"/>
  <c r="I24" i="1" s="1"/>
  <c r="G23" i="1"/>
  <c r="J23" i="1" s="1"/>
  <c r="I23" i="1" s="1"/>
  <c r="G22" i="1"/>
  <c r="J22" i="1" s="1"/>
  <c r="I22" i="1" s="1"/>
  <c r="G21" i="1"/>
  <c r="J21" i="1" s="1"/>
  <c r="I21" i="1" s="1"/>
  <c r="G20" i="1"/>
  <c r="J20" i="1" s="1"/>
  <c r="I20" i="1" s="1"/>
  <c r="G19" i="1"/>
  <c r="J19" i="1" s="1"/>
  <c r="I19" i="1" s="1"/>
  <c r="G18" i="1"/>
  <c r="J18" i="1" s="1"/>
  <c r="I18" i="1" s="1"/>
  <c r="G17" i="1"/>
  <c r="J17" i="1" s="1"/>
  <c r="I17" i="1" s="1"/>
  <c r="G16" i="1"/>
  <c r="J16" i="1" s="1"/>
  <c r="I16" i="1" s="1"/>
  <c r="G15" i="1"/>
  <c r="J15" i="1" s="1"/>
  <c r="I15" i="1" s="1"/>
  <c r="G14" i="1"/>
  <c r="J14" i="1" s="1"/>
  <c r="I14" i="1" s="1"/>
  <c r="G13" i="1"/>
  <c r="J13" i="1" s="1"/>
  <c r="I13" i="1" s="1"/>
  <c r="G12" i="1"/>
  <c r="J12" i="1" s="1"/>
  <c r="I12" i="1" s="1"/>
  <c r="G11" i="1"/>
  <c r="J11" i="1" s="1"/>
  <c r="I11" i="1" s="1"/>
  <c r="G9" i="1"/>
  <c r="J9" i="1" s="1"/>
  <c r="I9" i="1" s="1"/>
  <c r="G8" i="1"/>
  <c r="J8" i="1" s="1"/>
  <c r="I8" i="1" s="1"/>
  <c r="G7" i="1"/>
  <c r="J7" i="1" s="1"/>
  <c r="I7" i="1" s="1"/>
  <c r="G6" i="1"/>
  <c r="J6" i="1" s="1"/>
  <c r="I6" i="1" s="1"/>
  <c r="G5" i="1"/>
  <c r="J5" i="1" s="1"/>
  <c r="I5" i="1" s="1"/>
  <c r="G66" i="1" l="1"/>
  <c r="I66" i="1" l="1"/>
  <c r="J66" i="1" l="1"/>
</calcChain>
</file>

<file path=xl/sharedStrings.xml><?xml version="1.0" encoding="utf-8"?>
<sst xmlns="http://schemas.openxmlformats.org/spreadsheetml/2006/main" count="151" uniqueCount="128">
  <si>
    <t>Opis przedmiotu zamówienia</t>
  </si>
  <si>
    <t>b</t>
  </si>
  <si>
    <t>c</t>
  </si>
  <si>
    <t>d</t>
  </si>
  <si>
    <t>e</t>
  </si>
  <si>
    <t>a</t>
  </si>
  <si>
    <t>l.p</t>
  </si>
  <si>
    <t>Nazwa handlowa
i Producent</t>
  </si>
  <si>
    <t>op.=100 szt.</t>
  </si>
  <si>
    <t>op.=120 szt.</t>
  </si>
  <si>
    <t>op.=60 szt.</t>
  </si>
  <si>
    <t>op.= 6 szt.</t>
  </si>
  <si>
    <t>op.= 6szt.</t>
  </si>
  <si>
    <t>op.= 10 naboi</t>
  </si>
  <si>
    <t>op.=4szt.</t>
  </si>
  <si>
    <t>zestaw = 3 wiertła w roz.: 1,25 mm; 1,375mm; 1,5mm i 5 wkładów odpowiednio z każdego rozmiaru dostosowane do wielkości wiertła tj.15 wkładów )</t>
  </si>
  <si>
    <t>op.= 10 szt.</t>
  </si>
  <si>
    <t>op.= 100 szt.</t>
  </si>
  <si>
    <t> op.= 6 szt.</t>
  </si>
  <si>
    <t> op. =60 szt.</t>
  </si>
  <si>
    <t>  op.= 6 szt.</t>
  </si>
  <si>
    <t>op. = 6 szt.</t>
  </si>
  <si>
    <t>  op.= 100 szt.</t>
  </si>
  <si>
    <t>op.= 55 szt.</t>
  </si>
  <si>
    <t>Op.= zestaw - zawiera 240 krążków (po 30 z każdego rodzaju) + 1 mandrylka.</t>
  </si>
  <si>
    <t>Op.= uzupełnienia - po 50 krążków danego rodzaju.</t>
  </si>
  <si>
    <t>op.=1 szt.</t>
  </si>
  <si>
    <t>op. = 36 szt.</t>
  </si>
  <si>
    <t>Op. = 80 szt.</t>
  </si>
  <si>
    <t>Op.= 100szt, niebieskie i zielone, Ass 100szt. (różowe-30szt., niebieskie-30szt., zielone-20szt., żółte-20szt.)</t>
  </si>
  <si>
    <t>Op.= 15m</t>
  </si>
  <si>
    <t>op. =120 kartek</t>
  </si>
  <si>
    <t>Op.=72 kartek</t>
  </si>
  <si>
    <t>Op.=75 ml</t>
  </si>
  <si>
    <t>op.= 12 szt.</t>
  </si>
  <si>
    <t>Op.= 30 szt.</t>
  </si>
  <si>
    <t>op.</t>
  </si>
  <si>
    <t>Ilość
op.</t>
  </si>
  <si>
    <t>Wartość netto [PLN]</t>
  </si>
  <si>
    <t>Wartość  
VAT [PLN]</t>
  </si>
  <si>
    <t>Wartość brutto [PLN]</t>
  </si>
  <si>
    <t>op.=3 szt</t>
  </si>
  <si>
    <t>op.=200 szt.</t>
  </si>
  <si>
    <t>VAT
%</t>
  </si>
  <si>
    <t>op= 100 szt.</t>
  </si>
  <si>
    <t>op.=1szt.</t>
  </si>
  <si>
    <t>FORMULARZ CENOWY</t>
  </si>
  <si>
    <t>CZĘŚĆ 2  –  Sukcesywna dostawa instrumentów  i akcesoriów endodontycznych.  Kody CPV: 33141800-8 - wyroby stomatologiczne, 33131000-7 – stomatologiczne instrumenty ręczne, 33131600-3 – przyrządy do wypełnień stomatologicznych,  33134000-8 – akcesoria endodntyczne.</t>
  </si>
  <si>
    <t>Załącznik nr 1b do SWZ</t>
  </si>
  <si>
    <t>Sprawa znak: DZP-271-337/21</t>
  </si>
  <si>
    <t>g=dxf</t>
  </si>
  <si>
    <t>h</t>
  </si>
  <si>
    <t>i=j-g</t>
  </si>
  <si>
    <t>j=gxh+g</t>
  </si>
  <si>
    <t>Cena jednostk.
Netto [PLN]</t>
  </si>
  <si>
    <t>f</t>
  </si>
  <si>
    <t>SUMA:</t>
  </si>
  <si>
    <t>...............................................</t>
  </si>
  <si>
    <t xml:space="preserve">.......................................................................................  </t>
  </si>
  <si>
    <t>(miejsce, data)</t>
  </si>
  <si>
    <t>(kwalifikowany podpis/podpisy elektroniczny lub osobisty lub zaufany osoby/osób uprawnionych/upoważnionych do reprezentowania wykonawcy)</t>
  </si>
  <si>
    <t>Sączki papierowe,  o długości 29mm, kalibrowane na długość, zbieżność .04,.06, do osuszania kanałów korzeniowych, wszystkie rozmiary  od 015 -040  w odpowiednich kolorach – asortyment  (015-040). Opakowanie: 100 szt. , pudełko przezroczyste, wysuwane z przegródkami.</t>
  </si>
  <si>
    <t>Guttapercha – sztyfty do szczelnego, trwałego wypełnienia kanału korzeniowego,  28mm, zbieżność .02, końce zakończone kolorystycznie zgodnie z normą ISO w rozmiarach: asortyment 015-040 i 045-080, oraz pojedyncze rozmiary: 015,020,025,030,035,040,045,050,055,060,065,070,075,080. Opakowanie: pudełko przezroczyste wysuwane z przegródkami. Pakowana w opakowaniach po 120 szt.</t>
  </si>
  <si>
    <t>SPREADER-  instrument służący do bocznej kondensacji sztyftów gutaperkowych, ostro zakończony z uchwytem typu CC-Cord; Część zbieżna - 16 mm, długość robocza - 25 mm. Każdy instrument zaopatrzony w endostoper. Dostępny w pojedynczych rozmiarach 015,020,025,030,035,040 oraz w asortymencie 015-014  Wielkości 015-040 odpowiadają rozmiarem zgodnie z normą ISO standaryzowanym sztyftom gutaperkowym. Pakowane w opakowaniach( blistrach) po 6 szt.</t>
  </si>
  <si>
    <t>Plugger - Instrument do pionowej kondensacji sztyftów gutaperkowych. Płasko zakończone, z ergonomicznym uchwytem typu CC-Cord. Dostępny w pojedynczych rozmiarach 015,020,025,030,035,040 oraz w asortymencie 015-014  Wielkości 015-040 odpowiadają rozmiarem zgodnie z normą ISO standaryzowanym sztyftom gutaperkowym. Pakowane w opakowaniach( blistrach) po 6 szt.</t>
  </si>
  <si>
    <t>Pluggery do urządzenia Beefill Pack - szybkie nagrzewanie i schładzanie. Charakterystyka produktu:  Pluggery twarde i miękkie. Oznaczone kolorystycznie zgodnie z normą ISO. Nadają się do sterylizacji w autoklawie. Dostępne w rozmiarach: Plugger Standard ISO 40 / .03, Plugger soft ISO 50 /.05, Plugger soft ISO 60 /.06 . Dostępna także końcówka termiczna/tester wrażliwości miazgi.</t>
  </si>
  <si>
    <t>Igła LENTULO - spiralna, przeznaczona do wypełniania kanału korzeniowego pastami, uszczelniaczami lub cementami; wykonana ze stali nierdzewnej,  rozm. wg ISO asortyment:  025-040; dł. 21,25,mm: oraz pojedyncze rozmiary: 025,030,035,040. Pakowana po  4 szt.</t>
  </si>
  <si>
    <t>Rozszerzacze typu Gates do efektywnego opracowania 1/3 części koronowej kanału korzeniowego, ze stali nierdzewnej, wierzchołek tępo zakończony (pasywny),  rozmiar instrumentu oznaczony nacięciami na trzonku instrumentu, dostępne w rozmiarach od 1do 6 oraz w asortymencie ( 1-6), pakowane  po 6 szt.</t>
  </si>
  <si>
    <t>Wiertło do mechanicznego opracowania części koronowej kanału w celu uzyskania lepszego dostępu, wykonane ze stali nierdzewnej o cylindrycznym kształcie. Występuje w rozmiarze od 1 - 6 oraz asortymencie. Opakowanie = 6 szt.</t>
  </si>
  <si>
    <t>Zestaw wkładów koronowo -korzeniowych składający się z przygotowanych wstępnie wkładów endodontycznych w różnych rozmiarach, tak by pasowały do małych, średnich i dużych kanałów. Wykonane z podłużnie ułożonych włókien szklanych zatopionych w mocnej matrycy żywicznej, nieprzepuszczające promieni rtg. Dostępne w trzech kształtach: równoległe z retencyjną główką, zwężające się w kierunku wierzchołka, w kształcie pnia palmy.  W celu ułatwienia wyboru odpowiedniego rozmiaru wiertła i wkładu - oznaczone kolorami.   Zestaw musi zawierać -  3 wiertła w roz.: 1,25 mm; 1,375mm; 1,5mm i 5 wkładów odpowiednio z każdego rozmiaru dostosowane do wielkości wiertła tj.15 wkładów</t>
  </si>
  <si>
    <t xml:space="preserve">Wkłady z włókna szklanego do zestawów koronowo -korzeniowych ( zapas) w rozmiarach:  występujących w poz. 1,2,3 (wg. potrzeb) Pakowane po 10 sztuk  </t>
  </si>
  <si>
    <t>Instrument rotacyjny pracujący w ruchu reciprocalnym,  pozwalający na opracowanie całego kanału korzeniowego tylko jednym pilnikiem, Wytwarzany  ze specjalnego materiału NiTi – ”M-Wire”, który jest wytrzymalszy  i elastyczniejszy w porównaniu do  instrumentów NiTi. Występuje w trzech rozmiarach  w zależności od średnicy opracowywanego kanału:  pilnik R25 (czerwony) - dla większości kanałów , pilnik R40 (czarny) - dla kanałów średnio-szerokich, większych niż ISO 20, pilnik R50 (żółty) - dla kanałów szerokich, większych niż ISO 30. Dostępny  w długościach: 21, 25 lub 31 mm. Pakowany w opakowaniach (blistrach) po 6 sztuk z jednego rozmiaru .</t>
  </si>
  <si>
    <t>PILNIKI maszynowe niklowo-tytanowe specjalnie zaprojektowane do opracowania trudnych, zwapniałych i znacznie zakrzywionych kanałów korzeniowych. Stopniowo wzrastająca średnica narzędzi i nowoczesny projekt krawędzi zapewniają fleksyjność oraz skuteczne oczyszczenie i ukształtowanie kanałów korzeniowych. Unikalną cechą budowy pilników jest kształt na przekroju, tzw. wypukłego trójkąta, który zapewnia zmniejszone pole kontaktu pomiędzy narzędziem a zębiną. Zwiększona efektywność cięcia zębiny jest uzyskana dzięki zbalansowaniu, w projekcie narzędzi, skoku spirali rowków z kątem nachylenia spirali rowków. Efektywnie usuwają resztki zębiny ze światła kanału i w zasadzie tylko trzy instrumenty potrzebne są, aby otrzymać na całej jego długości prawidłowy, stożkowaty kształt kanału. W asortymencie występują również pilniki maszynowe D1, D2, D3 specjalnie zaprojektowane do usuwania materiału wypełnieniowego z kanałów (rewizji).Dostępne rozmiary: S1 o dł.21,25,31 mm; S2 o dł.21,25,31 mm; F1 o dł.21,25,31 mm; F2 o dł.21,25,31 mm; F3 o dł.21,25,31 mm; F4 o dł.21,25,31 mm; F5 o dł.21,25,31 mm; SX o dł.19mm;asortyment SX-F3 o dł.21,25,31 oraz D1 – o dł.16mm /030,  D2 – o dł.18 mm /025,  D3 – o dł.22 mm /020 oraz  asortyment D1-D3. Pakowane po 6 szt.</t>
  </si>
  <si>
    <t>Zestaw pilników o niepowtarzalnym kształcie, budowie i elastyczności, które pozwalają na opracowanie bardziej zakrzywionych, wąskich kanałów. Zapewniają skrócony czas preparacji a ryzyko złamania jest w znacznym stopniu zmniejszone. Innowacyjny prostokątny, mimośrodowy przekrój poprzeczny narzędzi zapewnia „kołyszący”, pełzający ruch pilnika w kanale korzeniowym. Mimośrodowy obrót zapewnia więcej miejsca dla usuwanych ścinków. „Efekt kołysania” również wpływa na optymalne podążanie za krzywizną kanału. Dostępne rozmiary: X1 25mm 017 .04; X2 25mm 025 .06; X3 25mm 030 .07; X4 25mm 040 .06; X5 25mm 050 .06; X1-X3 25mm Asortyment. Opakowanie: 3 szt. pilników</t>
  </si>
  <si>
    <t>Gutaperka dopasowana do systemu narzędzi ProTaper. Do szczelnego i trwałego wypełnienia kanału. Dostępne rozmiary: F1, F2, F3, F4, F5 oraz asortyment: F1 - F3 i F4 - F5. Opakowanie: 60 szt.</t>
  </si>
  <si>
    <t>Narzędzia maszynowe NiTi, posiadające widoczne na zdjęciu rentgenowskim nacięcia na narzędziu stanowiące znaczniki głębokości, na uchwycie posiadające prążki, które służą do ustalenia stożkowatości 04 – 1 prążek, 05 – 2 prążki, 06– 3 prążki, 07 – 4 prążki, pakowane sterylnie po 6 szt, każdy rozmiar osobno. Przy długości części roboczej 16 mm  dostępne w rozmiarach:10/.04, 15/.05, 20/.06, 25/.06, 25/.07, 30/.05, 30/.06, 35/.04, 35/.06, 40/.04, 40/.06, 45/.04, 50/.04, 60/.04  - ( o dł. 21mm  i 25mm)Przy długości części roboczej 21 mm  dostępne w rozmiarach: 10/.04, 15/.05, 20/.06, 25/.06 -  ( o dł. 25mm, 31mm )25/.07, 30/.05, 30/.06, 35/.04, 35/.06, 40/.04, 40/.06, 45/.04, 50/.04, 60/.04 -  ( o dł.  31mm ).</t>
  </si>
  <si>
    <t>Stopery odrywane- umożliwiające kontrole liczby użyć narzędzia przez oderwanie listka (8 na stoperze), pakowane po 100 szt.</t>
  </si>
  <si>
    <t>Linijka endodontyczna - Jedna strona linijki zawiera wgłębienie dla endostopera, można dokładnie oznaczyć długość roboczą instrumentu obok drugi kanał służy do określenia długości gutaperki potrzebnej do dokładnego wypełnienia kanału. Długość określa sie przez ściśnięcie pincetą ćwieka lub przez zagięcie na krawędzi linijki</t>
  </si>
  <si>
    <t>Lusterka przedniopowierzchniowe tytanowe, zwierciadło na przedniej powierzchni szkła, dając wyraźniejszy nieprzesunięty obraz,  dostępne w rozmiarach N°4 (Ø22 mm) pakowane w opakowania po 12 szt. Lusterka nadające się do sterylizacji parowej w tem. 134 °C i nadające sie do mycia i dezynfekcji w myjniach dezynfektorach</t>
  </si>
  <si>
    <t>szt.</t>
  </si>
  <si>
    <t>System krążków do ostatecznego opracowywania i polerowania wypełnień.  Optymalna powierzchnia pracująca. Czytelne oznaczenie kolorami poszczególnych gradacji ścierniwa krążków, od zgrubnych do super drobnoziarnistych, ułatwia zachowanie właściwej kolejności. Szybki system wymiany krążków (Pop-on/off) ułatwia opracowanie różnych powierzchni wypełnienia. Duży wybór grubości i giętkości oraz dwie średnice -13 mm i 9 mm - umożliwiają zastosowanie krążków przy różnych wskazaniach.  Dostępne rodzaje krążków ekstra cienkich: super drobnoziarniste ( SF), drobnoziarniste (F),Średnie (M), Zgrubne (C). Opakowanie: zestaw - zawiera 240 krążków (po 30 z każdego rodzaju) + 1 mandrylka.</t>
  </si>
  <si>
    <t>System krążków do ostatecznego opracowywania i polerowania wypełnień.  Optymalna powierzchnia pracująca. Czytelne oznaczenie kolorami poszczególnych gradacji ścierniwa krążków, od zgrubnych do super drobnoziarnistych, ułatwia zachowanie właściwej kolejności. Szybki system wymiany krążków (Pop-on/off) ułatwia opracowanie różnych powierzchni wypełnienia. Duży wybór grubości i giętkości oraz dwie średnice -13 mm i 9 mm - umożliwiają zastosowanie krążków przy różnych wskazaniach.  Dostępne rodzaje krążków ekstra cienkich: super drobnoziarniste ( SF), drobnoziarniste (F),Średnie (M), Zgrubne (C). Opakowanie: uzupełnienia - po 50 krążków danego rodzaju.</t>
  </si>
  <si>
    <t>Trzymadełko/ mandrela  do krążków z poz. w tabeli 48-51 Uchwyt do krążków ściernych umożliwiający ich montaż w kątnicy. Op.= 1 szt.</t>
  </si>
  <si>
    <t>Klamra do koferdamu ze skrzydełkami, tak skonstruowana, aby zapewnić dodatkową retrakcję  koferdamu. Dostępne w rozmiarach: 00 - ogólna klamra do mniejszych zębów dwuguzkowych lub siekaczy, 1 - klamra do górnych kłów, 2 - ogólna klamra do większych zębów dwuguzkowych, żuchwy, 2A - ogólna klamra do większych zębów dwuguzkowych ,3 - klamra do małych zębów trzonowych żuchwy,4 - klamra do małych górnych zębów trzonowych,7 - uniwersalna klamra do trzonowych zębów żuchwy,8 -uniwersalna klamra do zębów trzonowych szczęki,8A - klamra do częściowo wyrżniętych lub małych trzonowców, 9 - uniwersalna dwułukowa klamra do zębów przednich,12A - klamra do dolnych prawych i lewych górnych trzonowców,13A - klamra do dolnych lewych i prawych górnych trzonowców ,14  - klamra do częściowo wyrżniętych lub średnich trzonowców,14A - klamra do częściowo wyrżniętych lub dużych trzonowców</t>
  </si>
  <si>
    <t>Koferdam  zapewniający wygodny dostęp do jamy ustnej ułatwiający i przyspieszający pracę podczas leczenia stomatologicznego. Odsuwając policzki i wargi pacjenta czyni pracę bardziej komfortową, zapewniając przy tym także względną suchość pola operacyjnego. Rozwieracz/koferdam dzięki dużej elastyczności we wszystkich kierunkach, zapewnia pacjentowi komfort, ułatwiając mu utrzymywanie otwartych ust. Ułatwia wykonywanie wszelkich zabiegów w jamie ustnej pacjenta, takich jak: leczenie zębów, scaling, piaskowanie, wybielanie, pobieranie wycisków.  Nie zawiera lateksu. Dostępny jest w trzech rozmiarach: dziecięcym Junior - dla dzieci w wieku 5 - 10 lat, małym (Small),dużym (Regular. Opakowanie = 80 szt.</t>
  </si>
  <si>
    <t>Kliny drewniane. Służą do przytrzymania matrycy o odpowiedniej dla nas pozycji oraz separują sąsiedni ząb. Kliny wykonane są z drzewa jaworowego i bardzo dobrze przylegają do zęba. Ich optymalny kształt umożliwia odpowiednią separację zębów, a kwadratowy koniec ułatwia wprowadzenie klinów. Kliny dostępne są w wielu rozmiarach, który odpowiada danemu kolorowi, dzięki czemu łatwo nam wybrać odpowiedni rodzaj. Dostępne w rozmiarach: 12mm niebieskie, op.= 100szt, 13mm zielone, op.=100szt, Ass 100szt. (różowe-30szt., niebieskie-30szt., zielone-20szt., żółte-20szt. Pakowane w wygodnych przeźroczystych pudełkach.</t>
  </si>
  <si>
    <t>Kliny drewniane pomarańczowe, turkusowe, zielone, żółte, białe, niebieskie, różowe. Kliny międzyzębowe wykonane z drzewa jaworowego. Zapewniają stabilność oraz zdolność kompresji, pozwalając jednocześnie na optymalne przyleganie klinów do zęba. Klin dopasowuje się do naturalnej krzywizny tkanek twardych. Kliny dostępne są w wielu rozmiarach, który odpowiada danemu kolorowi, dzięki czemu łatwo nam wybrać odpowiedni rodzaj. Pakowane w przeźroczystym pudełku, op.= 100 szt.</t>
  </si>
  <si>
    <t>Kliny między zębowe wykonane z drewna jaworowego zapewniającego  stabilność i zdolność do kompresji, bardzo dobre przyleganie do zęba. Optymalny kształt umożliwia odpowiednia separację zębów a kwadratowy koniec klina ułatwia jego wprowadzenie. Rozmiar: Różowe (11mm-XS). Opakowanie:200szt</t>
  </si>
  <si>
    <t>Taśma poliestrowa ścierna na rolce o długości 15m. Rodzaje:  grubość (20u, 60u, 90u), szerokość (6mm, 8mm). Opakowanie: 1szt. 15m</t>
  </si>
  <si>
    <t>Kalka artykulacyjna dwustronna, prostokątna. Kolor: niebiesko - czerwona. Grubość: 40µ, 80µ. Opakowanie: 120 kartek</t>
  </si>
  <si>
    <t>Kalka artykulacyjna dwustronna, podkowiasta. Kolor: niebiesko - czerwona. Grubość: 80µ. Opakowanie: 72 kartek</t>
  </si>
  <si>
    <t>op.=25 szt.</t>
  </si>
  <si>
    <t>Pasek metalowy (stal nierdzewna) prosty do formówki stomatologicznej, typ "drops" w poręcznych dozownikach ułatwiających stosowanie. Wymiary: szerokość 5mm., długość 1m. Opakowanie: 1 szt (rolka)</t>
  </si>
  <si>
    <t>Paski metalowe ścierne  z nasypem diamentowym średniej grubości 50um, jednostronnym opracowywania i polerowania wypełnień stomatologicznych o szerokości 4 mm i 6 mm długości 14 cm Opakowanie: 12 szt.</t>
  </si>
  <si>
    <t>Paski metalowe ścierne  z nasypem diamentowym średniej grubości 50um, jednostronnym opracowywania i polerowania wypełnień stomatologicznych o szerokości 8 mm długości 14 cm Opakowanie: 12 szt.</t>
  </si>
  <si>
    <t>Paski tłoczone metalowe (niesterylizowane), grubość 0.045mm, op. 30szt.  Paski do formówek, tłoczone do trzonowców/przedtrzonowców, prawe/lewe. Dostępne rodzaje: 20 /Asortyment,  21 /Przedtrzonowe (z 1 brzuszkiem, lewe), 22 /Przedtrzonowe (z 1 brzuszkiem, prawe), 23 /Trzonowe (z 1 brzuszkiem, lewe, 24 /Trzonowe (z 1 brzuszkiem, prawe), 25 /Trzonowe, 26 /Trzonowe,27 /Trzonowe, 28 /Przedtrzonowe (z 2 brzuszkami), 29 /Trzonowe (z 2 brzuszkami. Opakowanie= 30szt.</t>
  </si>
  <si>
    <t>Szczoteczki nylonowe do mikrosilników.  Szczoteczki stomatologiczne do kątnic i mikrosilników są stosowane z pastami polerskimi podczas polerowania kompozytów, ceramiki, szkliwa. Mają bardzo dobre właściwości polerskie. Uchwyt 2,34 mm na kątnice. Kształt szczoteczki - płomyk i kielich otwarty. opakowanie = 1 szt.</t>
  </si>
  <si>
    <t>Gumki silikonowo -kauczukowe do opracowywania (szare gumki ) oraz do polerowania wypełnień z materiałów złożonych i amalgamatów (zielone gumki). Gumki  szare służą do usuwania nadmiaru materiałów i wstępnego polerowania, a gumki zielone do ostatecznego polerowania powierzchni wypełnienia. Dostępne kształty: mały kielich, duży kielich, płomyk. Op. =1 szt.</t>
  </si>
  <si>
    <t>Paski ścierne wykonane są z elastycznego poliestru i pokryte cząsteczkami tlenku glinu. Dostępne są w dwóch szerokościach i czterech gradacjach. W celu łatwej identyfikacji oznaczone są kodem kolorystycznym. Dostępne w rozmiarach: coarse/medium 1,9 mm, fine/extra fine 1,9 mm, coarse/medium 3,9 mm, fine/extra fine 3,9 mm.  Całkowita długość paska: 18,1 cm, pakowane po 100 szt.</t>
  </si>
  <si>
    <t>Kamienie Arkansas do polerowania wypełnień. Montowane na turbinę lub kątnicę o różnych kształtach.</t>
  </si>
  <si>
    <t>Gumki do polerowania kompozytów z mikrowypełniaczami (kompozyty mikrofilowe).  Występują w dwóch kolorach: żółte do wstępnego, zgrubnego polerowania 10.000 obr./min. opracowanie do osiągnięcia prawidłowego kształtu i gładkiej powierzchni; niebieskie do bardzo dokładnego polerowania 7.500 obr./min. ostateczne opracowywanie powierzchni wypełnienia i nadanie jej wysokiego połysku. Występujące w kształcie: kielicha, płomienia i talerza. Opakowanie: 1 szt. w wybranym kształcie i kolorze.</t>
  </si>
  <si>
    <t>op. = 200 szt</t>
  </si>
  <si>
    <t>op.=6 szt.</t>
  </si>
  <si>
    <t>Op. = 10 szt. (rolka szerokość 5mm, długość 1m)</t>
  </si>
  <si>
    <t>Pilnik typu K dla wszystkich technik wykonywanych ruchem obrotowo-piłującym (wymiatającym) z ergonomicznym uchwytem typu CC-Cord oraz oznakowaniem typu instrumentu na uchwycie. W rozmiarze 06-25 posiada czworokątny przekrój poprzeczny, który zmniejsza ryzyko złamania,  natomiast w rozm.30-140 - trójkątny przekrój poprzeczny, który zwiększa sprawność cięcia. Wierzchołek instrumentu tępo zakończony (pasywny) pozwala na bezpiecznie prowadzenie  w kanale. Każdy instrument zaopatrzony w odpowiedni endostoper. Dostępny w pojedynczych rozmiarach: 008,010,015,020 ,025,030,035,040, 045,050, 055, 060,070,080 oraz w asortymencie: 015-040, 045-080,o długościach: 21mm, 25mm, 28mm, 31mm. Pakowany w  opakowaniach (blistrach) po 6 szt.</t>
  </si>
  <si>
    <t>Pilnik typu K dla wszystkich technik wykonywanych ruchem obrotowo-piłującym (wymiatającym) z ergonomicznym uchwytem typu CC-Cord oraz oznakowaniem typu instrumentu na uchwycie. W rozmiarze 06-25 - posiada czworokątny przekrój poprzeczny, który zmniejsza ryzyko złamania,  natomiast w rozm.30-140 - trójkątny przekrój poprzeczny, który zwiększa sprawność cięcia. Wierzchołek instrumentu tępo zakończony (pasywny) pozwala na bezpiecznie prowadzenie  w kanale. Każdy instrument zaopatrzony w odpowiedni endostoper. Dostępny w pojedynczych rozmiarach:  090, 100, 110, 120, 130, 140 oraz w asortymencie: 090 -140; o długościach: 25mm, 31mm. Pakowany w  opakowaniach (blistrach) po 6 szt.</t>
  </si>
  <si>
    <t>Pilnik Hedstroem File H ze stali nierdzewnej, której struktura znacznie zwiększa odporność na złamanie, do opracowywania kanału korzeniowego, wykorzystywany przy opracowaniu kanału metodą ruchów wymiatających. Odporny na złamanie dzięki zmniejszającej się głębokości cięcia w kierunku wierzchołka. Posiadający ergonomiczny uchwyt typu CC-Cord oraz pasywną końcówką umożliwiającą bezpiecznie prowadzenie instrumentu w kanale. Każdy instrument zaopatrzony w odpowiedni endostoper oraz jednoznaczne i wyraźne oznakowanie typu ISO na uchwycie. Dostępny w pojedynczych rozmiarach: 008,010,015,020,025,030,035, 040,045,050,055,060, 070,080 oraz asortymencie: 015-040, 045-080, o długościach: 21 mm, 25 mm, 28 mm,31 mm. Pakowany w opakowaniach  (blistrach) po 6 szt.</t>
  </si>
  <si>
    <t>Pilnik Hedstroem File H ze stali nierdzewnej, której struktura znacznie zwiększa odporność na złamanie, do opracowywania kanału korzeniowego, wykorzystywany przy opracowaniu kanału metodą ruchów wymiatających. Odporny na złamanie dzięki zmniejszającej się głębokości cięcia w kierunku wierzchołka. Posiadający ergonomiczny uchwyt typu CC-Cord oraz pasywną końcówką umożliwiającą bezpiecznie prowadzenie instrumentu w kanale. Każdy instrument zaopatrzony w odpowiedni endostoper oraz jednoznaczne i wyraźne oznakowanie typu ISO na uchwycie. Dostępny w pojedynczych rozmiarach: 090,100, 110,120,130,140 oraz asortymencie: 090-140 o długościach:  25 mm,28 mm,  31 mm. Pakowany w opakowaniach  (blistrach) po 6 szt.</t>
  </si>
  <si>
    <t>Poszerzacz kanałowy typu K - Reamers ze stali nierdzewnej do bezpiecznego opracowania kanału techniką wkręcania,  z ergonomicznym uchwytem typu CC-Cord oraz oznakowaniem typu instrumentu na uchwycie. Poszerzacz w rozmiarze 06-40 posiada czworokątny przekrój poprzeczny, który zmniejsza ryzyko złamania,  natomiast w rozm.45-140 - trójkątny przekrój poprzeczny, który zwiększa sprawność cięcia. Wierzchołek instrumentu tępo zakończony (pasywny) pozwala na bezpiecznie prowadzenie  w kanale. Każdy instrument zaopatrzony w odpowiedni endostoper. Dostępny w pojedynczych rozmiarach: 008,010,015,020 ,025,030,035,040, 045,050, 055, 060,070,080 oraz w asortymencie:  015-040, 045-080, o długościach: 21mm, 25mm, 28mm, 31mm. Pakowany w  opakowaniach (blistrach) po 6 szt.</t>
  </si>
  <si>
    <t>Poszerzacz kanałowy typu K - Reamers ze stali nierdzewnej do bezpiecznego opracowania kanału techniką wkręcania,  z ergonomicznym uchwytem typu CC-Cord oraz oznakowaniem typu instrumentu na uchwycie.  Wierzchołek instrumentu tępo zakończony (pasywny) pozwala na bezpiecznie prowadzenie  w kanale. Każdy instrument zaopatrzony w odpowiedni endostoper. Dostępny w pojedynczych rozmiarach:  090, 100, 110, 120, 130,140 oraz w asortymencie: 090-140; o długościach: 25mm, 31mm. Pakowany w  opakowaniach (blistrach) po 6 szt.</t>
  </si>
  <si>
    <t>Narzędzia kanałowe do zastosowania z urządzeniem ultradźwiękowym. Przeznaczone są m.in. do do zabiegów irygacji  i dezynfekcji kanału. Wykorzystują zamianę wibracji (25 000/s) na energię, która przeniesiona przez instrument powoduje gwałtowne zawirowanie w kanale i zwiększenie aktywności środków płuczących. Narzędzia nie sprawdzają się w zakrzywionych kanałach, ponieważ kontakt narzędzia ze ścianą kanału hamuje proces wibracji.  W przypadku takich kanałów należy je najpierw opracować za pomocą pilników ręcznych zaczynając od rozmiaru 15. opakowanie: 6 pilników U długości 32mm, rozmiar 020/żółte. Narzędzia ultradźwiękowe wprowadza się zawsze w spoczynku, a po osiągnięciu długości roboczej włącza się aparat.</t>
  </si>
  <si>
    <t>Szczoteczki nylonowe do kątnic, z uchwytem 2,34mm, stosowane z pastami polerskimi podczas polerowania wypełnień i uzupełnień protetycznych. Mają bardzo dobre właściwości polerskie. Dostępne w trzech stopniach twardości (różowe/miękkie, fioletowe/średnio twarde i niebieskie/twarde) oraz trzech kształtach: płomyk, kielich mały i kielich duży.</t>
  </si>
  <si>
    <t>Sączki papierowe, do suszenia kanałów korzeniowych, o długości 29mm, kalibrowane na długości, zbieżność .02,; wszystkie rozmiary od 015 do 080 w odpowiednich kolorach, asortyment (015-040 i 045-080)  - pakowane w op.= 200 szt. Opakowanie: pudełko przezroczyste, wysuwane z przegródkami.</t>
  </si>
  <si>
    <t>Guttapercha - sztyfty do szczelnego, trwałego wypełnienia kanału korzeniowego  28mm, zbieżność .04, .06, końce zakończone kolorystycznie zgodnie z normą ISO w rozmiarach: asortyment 015-040 oraz pojedyncze rozmiary: 015,020,025,030,035,040. Opakowanie: pudełko przezroczyste wysuwane z przegródkami. Pakowana po 60szt.</t>
  </si>
  <si>
    <t>Miazgociąg - instrument do usuwania miazgi z kanału korzeniowego. Posiadający ok. 40 spiralnie wystających elastycznych ząbków na stożkowatym rdzeniu, których wielkość odpowiada połowie średnicy rdzenia. Sterylne ze stali nierdzewnej, z uchwytem ręcznym CC-Cord. dostępny w rozmiarach: od 0 do 6 oraz asortymencie 1-6 o długości 21mm. Pakowany w opakowaniach po 6szt.(blister).</t>
  </si>
  <si>
    <t>Pilnik typu C-PILOT. Do udrażniania mocno zakrzywionych lub zobliterowanych kanałów z ergonomicznym uchwytem typu CC-Cord, wykonany ze specjalnej, elastycznej, najlepszej jakości stali, której struktura znacznie zwiększa odporność na złamanie, posiadający pasywny (tępo zakończony) wierzchołek pozwalający bezpiecznie prowadzić instrument w kanale. Dostępny w rozmiarach wg. ISO: 006, 008,010, 12.5,015 orz asortymencie 006-010, o długościach 19mm, 21mm, 25mm. Pakowany w sterylne opakowania(blistrach) po 6 szt.</t>
  </si>
  <si>
    <t>Plugger Machtou  instrument do pionowej kondensacji ciepłej gutaperki. Wykonany z nierdzewnej stali. Posiadający silikonowy, ergonomiczny uchwyt. Instrument nadaje się do sterylizacji w autoklawie. Dostępny w 2 rozmiarach: 1-2 (końcówki 0.5 mm i 0.6 mm) oraz 3-4 (końcówki 0.8 mm i 1 mm)</t>
  </si>
  <si>
    <t>Plugger NiTi Machtou- instrument do pionowej kondensacji gutaperki w miejscach trudno dostępnych. Dostępny w rozmiarze 0 (ISO 40).</t>
  </si>
  <si>
    <t>Naboje zawierające gutaperkę wraz z kaniulą (igłą) o wybranej średnicy. Jeden nabój wystarcza do wypełnienia 4-6 kanałów korzeniowych.  W opakowaniu 10 naboi zawierających po 0,25g gutaperki każdy. Dostępna w rozmiarach:  20G / 0.8 mm ,  23G / 0.6 mm ,  25G / 0.45 mm</t>
  </si>
  <si>
    <t>Plastikowy pręcik z nawiniętą watka stanowiącą mikropędzelek służący do nakładania wytrawiacza lub bondu w trudno dostępnych ubytkach. Pręcik wykonany z elastycznego materiału, który można wygnać w dowolnym miejscu, długość pręcika z nawiniętą końcówką ok 8-9 cm. Dostępny w czterech rozmiarach: x, ff, f,r Opakowania = 100 szt.</t>
  </si>
  <si>
    <t>Guttapercha - sztyfty do szczelnego, trwałego wypełnienia kanału korzeniowego dedykowane kanałom opracowanym przez instrumenty reciprocalne. Dostępne w rozmiarach: R25 (czerwony), R40 (czarny), R50 (żółty). Długość: 28 mm. Opakowanie zawiera 60 sztyftów.</t>
  </si>
  <si>
    <t>Maszynowe pilniki niklowo-tytanowe, umożliwiające opracowanie drogi wprowadzania narzędzi. Elastyczne i odporne na cykliczne zmęczenie materiału. Zmniejszone ryzyko złamania, wysoka jakość. Opakowanie zawiera 6 instrumentów o rozszerzeniu 02. i rozmiarach ISO 13, ISO 16, ISO 19 (2 z każdego rozmiaru ISO). Długość instrumentów 25mm</t>
  </si>
  <si>
    <t>Gąbki okrągłe wymienne pasujące  do stojaka organizera endodontycznego,  jednorazowego użytku, nadające się do sterylizacji. Pakowane  w opakowanie po 55 szt.</t>
  </si>
  <si>
    <t>Guma lateksowa służąca do izolacji preparowanego zęba o rozmiarze arkusza 152x152 w kolorze w zielonym dostępna w różnych grubościach tj: cienkim, średnim i grubym w opakowaniu pojedynczym po 36 szt.</t>
  </si>
  <si>
    <t>Taśma poliestrowa gładka na rolce o długości 15m. Rodzaje: grubość (0,05mm, 0,075mm), szerokość (6mm, 8mm). Opakowanie: 1szt. 15 m</t>
  </si>
  <si>
    <t>Kalka okluzyjna w sprayu do zaznaczania punktów kontaktowych na koronach i mostach. Dostępne kolory: zielony i czerwony.  Opakowanie: 75ml</t>
  </si>
  <si>
    <t xml:space="preserve">Paski poliestrowe ścierne o szerokości 4mm i długości 14,5cm. Paski  do opracowania i polerowania wypełnień, oferowane w pełnym zakresie 3- stopniowego programu. Każdy z trzech rodzajów pasków oznaczony jest innym kolorem - od niebieskiego (najbardziej tnącego do opracowywania) do białego (ultra delikatnego do ostatecznego polerowania).Dostępne rodzaje:    coarse/medium (gruboziarniste mocno tnące niebieskie/średnioziarniste turkusowe), medium/fine (średnioziarniste turkusowe/drobnoziarniste żółte) oraz fine/ultrafine (drobnoziarniste żółte/ultra drobnoziarniste polerujące białe)                                                                      </t>
  </si>
  <si>
    <t>op=1szt.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</si>
</sst>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415]General"/>
  </numFmts>
  <fonts count="23">
    <font>
      <sz val="10"/>
      <name val="Arial"/>
      <charset val="238"/>
    </font>
    <font>
      <sz val="10"/>
      <name val="Arial CE"/>
      <charset val="238"/>
    </font>
    <font>
      <sz val="8"/>
      <name val="Arial"/>
      <family val="2"/>
      <charset val="238"/>
    </font>
    <font>
      <sz val="8"/>
      <name val="Garamond"/>
      <family val="1"/>
      <charset val="238"/>
    </font>
    <font>
      <sz val="11"/>
      <color theme="1"/>
      <name val="Calibri"/>
      <family val="2"/>
      <charset val="238"/>
      <scheme val="minor"/>
    </font>
    <font>
      <b/>
      <sz val="11"/>
      <name val="Calibri"/>
      <family val="2"/>
      <charset val="238"/>
      <scheme val="minor"/>
    </font>
    <font>
      <sz val="8"/>
      <name val="Calibri"/>
      <family val="2"/>
      <charset val="238"/>
      <scheme val="minor"/>
    </font>
    <font>
      <sz val="8"/>
      <color rgb="FF000000"/>
      <name val="Calibri"/>
      <family val="2"/>
      <charset val="238"/>
      <scheme val="minor"/>
    </font>
    <font>
      <sz val="8"/>
      <color rgb="FFFF0000"/>
      <name val="Calibri"/>
      <family val="2"/>
      <charset val="238"/>
      <scheme val="minor"/>
    </font>
    <font>
      <b/>
      <sz val="10"/>
      <name val="Calibri"/>
      <family val="2"/>
      <charset val="238"/>
      <scheme val="minor"/>
    </font>
    <font>
      <sz val="8"/>
      <name val="Cambria"/>
      <family val="1"/>
      <charset val="238"/>
      <scheme val="major"/>
    </font>
    <font>
      <i/>
      <sz val="11"/>
      <color rgb="FF7F7F7F"/>
      <name val="Calibri"/>
      <family val="2"/>
      <charset val="238"/>
      <scheme val="minor"/>
    </font>
    <font>
      <b/>
      <sz val="9"/>
      <name val="Calibri"/>
      <family val="2"/>
      <charset val="238"/>
    </font>
    <font>
      <sz val="9"/>
      <name val="Garamond"/>
      <family val="1"/>
      <charset val="238"/>
    </font>
    <font>
      <b/>
      <sz val="12"/>
      <name val="Calibri"/>
      <family val="2"/>
      <charset val="238"/>
      <scheme val="minor"/>
    </font>
    <font>
      <i/>
      <sz val="8"/>
      <name val="Calibri"/>
      <family val="2"/>
      <charset val="238"/>
      <scheme val="minor"/>
    </font>
    <font>
      <sz val="10"/>
      <color rgb="FFFF0000"/>
      <name val="Arial"/>
      <family val="2"/>
      <charset val="238"/>
    </font>
    <font>
      <sz val="10"/>
      <color rgb="FFFF0000"/>
      <name val="Calibri"/>
      <family val="2"/>
      <charset val="238"/>
      <scheme val="minor"/>
    </font>
    <font>
      <sz val="10"/>
      <color theme="1"/>
      <name val="Arial1"/>
      <charset val="238"/>
    </font>
    <font>
      <sz val="8"/>
      <color theme="1"/>
      <name val="Calibri"/>
      <family val="2"/>
      <charset val="238"/>
    </font>
    <font>
      <sz val="8"/>
      <color rgb="FFFF0000"/>
      <name val="Calibri"/>
      <family val="2"/>
      <charset val="238"/>
    </font>
    <font>
      <sz val="8"/>
      <color rgb="FF000000"/>
      <name val="Calibri"/>
      <family val="2"/>
      <charset val="238"/>
    </font>
    <font>
      <sz val="8"/>
      <name val="Calibri"/>
      <family val="2"/>
      <charset val="23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DEADA"/>
        <bgColor rgb="FFFDEADA"/>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4" fillId="0" borderId="0"/>
    <xf numFmtId="0" fontId="1" fillId="0" borderId="0"/>
    <xf numFmtId="0" fontId="11" fillId="0" borderId="0" applyNumberFormat="0" applyFill="0" applyBorder="0" applyAlignment="0" applyProtection="0"/>
    <xf numFmtId="165" fontId="18" fillId="0" borderId="0"/>
  </cellStyleXfs>
  <cellXfs count="62">
    <xf numFmtId="0" fontId="0" fillId="0" borderId="0" xfId="0"/>
    <xf numFmtId="0" fontId="2" fillId="0" borderId="0" xfId="0" applyFont="1" applyFill="1"/>
    <xf numFmtId="0" fontId="2" fillId="0" borderId="0" xfId="0" applyFont="1" applyFill="1" applyAlignment="1">
      <alignment wrapText="1"/>
    </xf>
    <xf numFmtId="0" fontId="3" fillId="0" borderId="0" xfId="0" applyFont="1" applyFill="1"/>
    <xf numFmtId="0" fontId="2" fillId="0" borderId="0" xfId="0" applyFont="1" applyFill="1" applyAlignment="1">
      <alignment horizontal="center"/>
    </xf>
    <xf numFmtId="0" fontId="2" fillId="0" borderId="0" xfId="0" applyFont="1" applyFill="1" applyAlignment="1">
      <alignment horizontal="right"/>
    </xf>
    <xf numFmtId="0" fontId="3" fillId="0" borderId="0" xfId="0" applyFont="1" applyFill="1" applyBorder="1"/>
    <xf numFmtId="164" fontId="6" fillId="0" borderId="1" xfId="2" applyNumberFormat="1" applyFont="1" applyFill="1" applyBorder="1" applyAlignment="1">
      <alignment horizontal="center" vertical="center"/>
    </xf>
    <xf numFmtId="164" fontId="6" fillId="0" borderId="1" xfId="2" applyNumberFormat="1" applyFont="1" applyFill="1" applyBorder="1" applyAlignment="1">
      <alignment horizontal="right" vertical="center"/>
    </xf>
    <xf numFmtId="9" fontId="6" fillId="0" borderId="1" xfId="2"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2" applyFont="1" applyFill="1" applyBorder="1" applyAlignment="1">
      <alignment horizontal="center" vertical="center" wrapText="1"/>
    </xf>
    <xf numFmtId="0" fontId="8" fillId="0" borderId="0" xfId="0" applyFont="1" applyFill="1" applyBorder="1" applyAlignment="1">
      <alignment horizontal="center" vertical="center" wrapText="1"/>
    </xf>
    <xf numFmtId="164" fontId="9" fillId="0" borderId="0" xfId="2" applyNumberFormat="1" applyFont="1" applyFill="1" applyBorder="1" applyAlignment="1">
      <alignment horizontal="center" vertical="center"/>
    </xf>
    <xf numFmtId="164" fontId="9" fillId="0" borderId="0" xfId="2" applyNumberFormat="1" applyFont="1" applyFill="1" applyBorder="1" applyAlignment="1">
      <alignment horizontal="right" vertical="center"/>
    </xf>
    <xf numFmtId="9" fontId="9" fillId="0" borderId="0" xfId="2"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2" fillId="0" borderId="0" xfId="0" applyFont="1" applyFill="1" applyAlignment="1">
      <alignment horizontal="left"/>
    </xf>
    <xf numFmtId="0" fontId="10" fillId="0" borderId="1" xfId="0" applyFont="1" applyFill="1" applyBorder="1" applyAlignment="1">
      <alignment vertical="top" wrapText="1"/>
    </xf>
    <xf numFmtId="0" fontId="10" fillId="0" borderId="1" xfId="0" applyFont="1" applyBorder="1" applyAlignment="1">
      <alignment vertical="top" wrapText="1"/>
    </xf>
    <xf numFmtId="0" fontId="10" fillId="0" borderId="1" xfId="0" applyFont="1" applyBorder="1" applyAlignment="1">
      <alignment vertical="center" wrapText="1"/>
    </xf>
    <xf numFmtId="0" fontId="10" fillId="2" borderId="1" xfId="0" applyFont="1" applyFill="1" applyBorder="1" applyAlignment="1">
      <alignment vertical="center" wrapText="1"/>
    </xf>
    <xf numFmtId="0" fontId="10" fillId="2" borderId="1" xfId="0" applyFont="1" applyFill="1" applyBorder="1" applyAlignment="1">
      <alignment vertical="top" wrapText="1"/>
    </xf>
    <xf numFmtId="0" fontId="13" fillId="0" borderId="0" xfId="0" applyFont="1" applyFill="1" applyAlignment="1">
      <alignment vertical="center"/>
    </xf>
    <xf numFmtId="0" fontId="6" fillId="0" borderId="1"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vertical="center" wrapText="1"/>
    </xf>
    <xf numFmtId="0" fontId="6" fillId="0" borderId="1" xfId="0" applyFont="1" applyFill="1" applyBorder="1" applyAlignment="1">
      <alignment horizontal="center" vertical="center"/>
    </xf>
    <xf numFmtId="164" fontId="9" fillId="0" borderId="3" xfId="2" applyNumberFormat="1" applyFont="1" applyFill="1" applyBorder="1" applyAlignment="1">
      <alignment horizontal="right" vertical="center"/>
    </xf>
    <xf numFmtId="9" fontId="9" fillId="0" borderId="3" xfId="2" applyNumberFormat="1" applyFont="1" applyFill="1" applyBorder="1" applyAlignment="1">
      <alignment horizontal="center" vertical="center"/>
    </xf>
    <xf numFmtId="164" fontId="9" fillId="0" borderId="4" xfId="2" applyNumberFormat="1" applyFont="1" applyFill="1" applyBorder="1" applyAlignment="1">
      <alignment horizontal="right" vertical="center"/>
    </xf>
    <xf numFmtId="0" fontId="12" fillId="0" borderId="7" xfId="3" applyFont="1" applyBorder="1" applyAlignment="1">
      <alignment horizontal="center" vertical="center"/>
    </xf>
    <xf numFmtId="0" fontId="12" fillId="0" borderId="7" xfId="3" applyFont="1" applyBorder="1" applyAlignment="1">
      <alignment horizontal="center" vertical="center" wrapText="1"/>
    </xf>
    <xf numFmtId="0" fontId="12" fillId="0" borderId="7" xfId="3" applyFont="1" applyBorder="1" applyAlignment="1">
      <alignment horizontal="left" vertical="center" wrapText="1"/>
    </xf>
    <xf numFmtId="0" fontId="5" fillId="3" borderId="5" xfId="0" applyFont="1" applyFill="1" applyBorder="1" applyAlignment="1">
      <alignment horizontal="center"/>
    </xf>
    <xf numFmtId="0" fontId="15" fillId="0" borderId="1" xfId="2" applyFont="1" applyFill="1" applyBorder="1" applyAlignment="1">
      <alignment horizontal="center"/>
    </xf>
    <xf numFmtId="0" fontId="15" fillId="0" borderId="1" xfId="2" applyFont="1" applyFill="1" applyBorder="1" applyAlignment="1">
      <alignment horizontal="center" wrapText="1"/>
    </xf>
    <xf numFmtId="0" fontId="15" fillId="0" borderId="1" xfId="2" applyFont="1" applyFill="1" applyBorder="1" applyAlignment="1">
      <alignment horizontal="center" vertical="center" wrapText="1"/>
    </xf>
    <xf numFmtId="0" fontId="15" fillId="0" borderId="1" xfId="2" applyFont="1" applyFill="1" applyBorder="1" applyAlignment="1">
      <alignment horizontal="right" vertical="center" wrapText="1"/>
    </xf>
    <xf numFmtId="164" fontId="9" fillId="0" borderId="8" xfId="2" applyNumberFormat="1" applyFont="1" applyFill="1" applyBorder="1" applyAlignment="1">
      <alignment horizontal="right" vertical="center"/>
    </xf>
    <xf numFmtId="0" fontId="0" fillId="0" borderId="0" xfId="0" applyAlignment="1">
      <alignment horizontal="center"/>
    </xf>
    <xf numFmtId="0" fontId="16" fillId="0" borderId="0" xfId="0" applyFont="1"/>
    <xf numFmtId="165" fontId="19" fillId="0" borderId="9" xfId="4" applyFont="1" applyBorder="1" applyAlignment="1">
      <alignment vertical="top" wrapText="1"/>
    </xf>
    <xf numFmtId="165" fontId="20" fillId="4" borderId="9" xfId="4" applyFont="1" applyFill="1" applyBorder="1" applyAlignment="1">
      <alignment horizontal="center" vertical="center" wrapText="1"/>
    </xf>
    <xf numFmtId="165" fontId="19" fillId="0" borderId="9" xfId="4" applyFont="1" applyFill="1" applyBorder="1" applyAlignment="1">
      <alignment vertical="top" wrapText="1"/>
    </xf>
    <xf numFmtId="165" fontId="21" fillId="0" borderId="9" xfId="4" applyFont="1" applyFill="1" applyBorder="1" applyAlignment="1">
      <alignment vertical="top"/>
    </xf>
    <xf numFmtId="165" fontId="20" fillId="4" borderId="0" xfId="4" applyFont="1" applyFill="1" applyBorder="1" applyAlignment="1">
      <alignment horizontal="center" vertical="center" wrapText="1"/>
    </xf>
    <xf numFmtId="165" fontId="19" fillId="0" borderId="9" xfId="4" applyFont="1" applyBorder="1" applyAlignment="1">
      <alignment vertical="center" wrapText="1"/>
    </xf>
    <xf numFmtId="165" fontId="19" fillId="0" borderId="9" xfId="4" applyFont="1" applyFill="1" applyBorder="1" applyAlignment="1">
      <alignment vertical="center" wrapText="1"/>
    </xf>
    <xf numFmtId="0" fontId="22" fillId="0" borderId="1" xfId="0" applyFont="1" applyBorder="1" applyAlignment="1">
      <alignment vertical="center" wrapText="1"/>
    </xf>
    <xf numFmtId="0" fontId="22" fillId="0" borderId="1" xfId="0" applyFont="1" applyFill="1" applyBorder="1" applyAlignment="1">
      <alignment vertical="center" wrapText="1"/>
    </xf>
    <xf numFmtId="0" fontId="0" fillId="0" borderId="0" xfId="0" applyAlignment="1">
      <alignment horizontal="center"/>
    </xf>
    <xf numFmtId="0" fontId="17" fillId="0" borderId="0" xfId="0" applyFont="1" applyAlignment="1">
      <alignment horizontal="center" vertical="center" wrapText="1"/>
    </xf>
    <xf numFmtId="0" fontId="9" fillId="3" borderId="2"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5" fillId="3" borderId="2" xfId="0" applyFont="1" applyFill="1" applyBorder="1" applyAlignment="1">
      <alignment horizontal="left"/>
    </xf>
    <xf numFmtId="0" fontId="5" fillId="3" borderId="5" xfId="0" applyFont="1" applyFill="1" applyBorder="1" applyAlignment="1">
      <alignment horizontal="left"/>
    </xf>
    <xf numFmtId="0" fontId="5" fillId="3" borderId="5" xfId="0" applyFont="1" applyFill="1" applyBorder="1" applyAlignment="1">
      <alignment horizontal="center"/>
    </xf>
    <xf numFmtId="0" fontId="5" fillId="3" borderId="6" xfId="0" applyFont="1" applyFill="1" applyBorder="1" applyAlignment="1">
      <alignment horizontal="center"/>
    </xf>
    <xf numFmtId="0" fontId="14" fillId="3" borderId="5" xfId="0" applyFont="1" applyFill="1" applyBorder="1" applyAlignment="1">
      <alignment horizontal="left"/>
    </xf>
  </cellXfs>
  <cellStyles count="5">
    <cellStyle name="Excel Built-in Normal" xfId="4" xr:uid="{387D7F69-DE44-4D39-B922-E074B0DA3969}"/>
    <cellStyle name="Normalny" xfId="0" builtinId="0"/>
    <cellStyle name="Normalny 2" xfId="1" xr:uid="{00000000-0005-0000-0000-000001000000}"/>
    <cellStyle name="Normalny_Arkusz1" xfId="2" xr:uid="{00000000-0005-0000-0000-000002000000}"/>
    <cellStyle name="Tekst objaśnienia" xfId="3"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0"/>
  <sheetViews>
    <sheetView tabSelected="1" showWhiteSpace="0" topLeftCell="A52" zoomScaleNormal="100" zoomScaleSheetLayoutView="115" workbookViewId="0">
      <selection activeCell="B36" sqref="B36"/>
    </sheetView>
  </sheetViews>
  <sheetFormatPr defaultRowHeight="11.25"/>
  <cols>
    <col min="1" max="1" width="3.5703125" style="4" customWidth="1"/>
    <col min="2" max="2" width="55" style="18" customWidth="1"/>
    <col min="3" max="3" width="15.7109375" style="1" customWidth="1"/>
    <col min="4" max="4" width="5.5703125" style="4" customWidth="1"/>
    <col min="5" max="5" width="11.5703125" style="2" customWidth="1"/>
    <col min="6" max="6" width="9.140625" style="1" customWidth="1"/>
    <col min="7" max="7" width="12" style="5" customWidth="1"/>
    <col min="8" max="8" width="4.5703125" style="4" customWidth="1"/>
    <col min="9" max="9" width="9.28515625" style="5" customWidth="1"/>
    <col min="10" max="10" width="14" style="5" customWidth="1"/>
    <col min="11" max="16384" width="9.140625" style="1"/>
  </cols>
  <sheetData>
    <row r="1" spans="1:10" s="6" customFormat="1" ht="16.5" thickBot="1">
      <c r="A1" s="57" t="s">
        <v>49</v>
      </c>
      <c r="B1" s="58"/>
      <c r="C1" s="61" t="s">
        <v>46</v>
      </c>
      <c r="D1" s="61"/>
      <c r="E1" s="61"/>
      <c r="F1" s="61"/>
      <c r="G1" s="61"/>
      <c r="H1" s="35"/>
      <c r="I1" s="59" t="s">
        <v>48</v>
      </c>
      <c r="J1" s="60"/>
    </row>
    <row r="2" spans="1:10" s="3" customFormat="1" ht="27" customHeight="1" thickBot="1">
      <c r="A2" s="54" t="s">
        <v>47</v>
      </c>
      <c r="B2" s="55"/>
      <c r="C2" s="55"/>
      <c r="D2" s="55"/>
      <c r="E2" s="55"/>
      <c r="F2" s="55"/>
      <c r="G2" s="55"/>
      <c r="H2" s="55"/>
      <c r="I2" s="55"/>
      <c r="J2" s="56"/>
    </row>
    <row r="3" spans="1:10" s="24" customFormat="1" ht="48">
      <c r="A3" s="32" t="s">
        <v>6</v>
      </c>
      <c r="B3" s="33" t="s">
        <v>0</v>
      </c>
      <c r="C3" s="34" t="s">
        <v>36</v>
      </c>
      <c r="D3" s="33" t="s">
        <v>37</v>
      </c>
      <c r="E3" s="33" t="s">
        <v>7</v>
      </c>
      <c r="F3" s="33" t="s">
        <v>54</v>
      </c>
      <c r="G3" s="33" t="s">
        <v>38</v>
      </c>
      <c r="H3" s="33" t="s">
        <v>43</v>
      </c>
      <c r="I3" s="33" t="s">
        <v>39</v>
      </c>
      <c r="J3" s="33" t="s">
        <v>40</v>
      </c>
    </row>
    <row r="4" spans="1:10" s="3" customFormat="1" ht="13.5" customHeight="1">
      <c r="A4" s="36" t="s">
        <v>5</v>
      </c>
      <c r="B4" s="36" t="s">
        <v>1</v>
      </c>
      <c r="C4" s="36" t="s">
        <v>2</v>
      </c>
      <c r="D4" s="36" t="s">
        <v>3</v>
      </c>
      <c r="E4" s="37" t="s">
        <v>4</v>
      </c>
      <c r="F4" s="38" t="s">
        <v>55</v>
      </c>
      <c r="G4" s="39" t="s">
        <v>50</v>
      </c>
      <c r="H4" s="38" t="s">
        <v>51</v>
      </c>
      <c r="I4" s="39" t="s">
        <v>52</v>
      </c>
      <c r="J4" s="39" t="s">
        <v>53</v>
      </c>
    </row>
    <row r="5" spans="1:10" s="3" customFormat="1" ht="51.75" customHeight="1">
      <c r="A5" s="28">
        <v>1</v>
      </c>
      <c r="B5" s="25" t="s">
        <v>112</v>
      </c>
      <c r="C5" s="43" t="s">
        <v>101</v>
      </c>
      <c r="D5" s="44">
        <v>200</v>
      </c>
      <c r="E5" s="19"/>
      <c r="F5" s="7"/>
      <c r="G5" s="8">
        <f>D5*E5</f>
        <v>0</v>
      </c>
      <c r="H5" s="9"/>
      <c r="I5" s="8">
        <f t="shared" ref="I5" si="0">J5-G5</f>
        <v>0</v>
      </c>
      <c r="J5" s="8">
        <f t="shared" ref="J5" si="1">G5*H5+G5</f>
        <v>0</v>
      </c>
    </row>
    <row r="6" spans="1:10" s="3" customFormat="1" ht="45">
      <c r="A6" s="28">
        <v>2</v>
      </c>
      <c r="B6" s="25" t="s">
        <v>61</v>
      </c>
      <c r="C6" s="43" t="s">
        <v>8</v>
      </c>
      <c r="D6" s="44">
        <v>140</v>
      </c>
      <c r="E6" s="19"/>
      <c r="F6" s="7"/>
      <c r="G6" s="8">
        <f t="shared" ref="G6:G65" si="2">D6*E6</f>
        <v>0</v>
      </c>
      <c r="H6" s="9"/>
      <c r="I6" s="8">
        <f t="shared" ref="I6:I65" si="3">J6-G6</f>
        <v>0</v>
      </c>
      <c r="J6" s="8">
        <f t="shared" ref="J6:J65" si="4">G6*H6+G6</f>
        <v>0</v>
      </c>
    </row>
    <row r="7" spans="1:10" s="3" customFormat="1" ht="71.25" customHeight="1">
      <c r="A7" s="28">
        <v>3</v>
      </c>
      <c r="B7" s="26" t="s">
        <v>62</v>
      </c>
      <c r="C7" s="43" t="s">
        <v>9</v>
      </c>
      <c r="D7" s="44">
        <v>166</v>
      </c>
      <c r="E7" s="20"/>
      <c r="F7" s="7"/>
      <c r="G7" s="8">
        <f t="shared" si="2"/>
        <v>0</v>
      </c>
      <c r="H7" s="9"/>
      <c r="I7" s="8">
        <f t="shared" si="3"/>
        <v>0</v>
      </c>
      <c r="J7" s="8">
        <f t="shared" si="4"/>
        <v>0</v>
      </c>
    </row>
    <row r="8" spans="1:10" s="3" customFormat="1" ht="56.25">
      <c r="A8" s="28">
        <v>4</v>
      </c>
      <c r="B8" s="26" t="s">
        <v>113</v>
      </c>
      <c r="C8" s="43" t="s">
        <v>10</v>
      </c>
      <c r="D8" s="44">
        <v>113</v>
      </c>
      <c r="E8" s="20"/>
      <c r="F8" s="7"/>
      <c r="G8" s="8">
        <f t="shared" si="2"/>
        <v>0</v>
      </c>
      <c r="H8" s="9"/>
      <c r="I8" s="8">
        <f t="shared" si="3"/>
        <v>0</v>
      </c>
      <c r="J8" s="8">
        <f t="shared" si="4"/>
        <v>0</v>
      </c>
    </row>
    <row r="9" spans="1:10" s="3" customFormat="1" ht="135">
      <c r="A9" s="28">
        <v>5</v>
      </c>
      <c r="B9" s="51" t="s">
        <v>104</v>
      </c>
      <c r="C9" s="43" t="s">
        <v>102</v>
      </c>
      <c r="D9" s="44">
        <v>182</v>
      </c>
      <c r="E9" s="20"/>
      <c r="F9" s="7"/>
      <c r="G9" s="8">
        <f t="shared" si="2"/>
        <v>0</v>
      </c>
      <c r="H9" s="9"/>
      <c r="I9" s="8">
        <f t="shared" si="3"/>
        <v>0</v>
      </c>
      <c r="J9" s="8">
        <f t="shared" si="4"/>
        <v>0</v>
      </c>
    </row>
    <row r="10" spans="1:10" s="3" customFormat="1" ht="123.75">
      <c r="A10" s="28">
        <v>6</v>
      </c>
      <c r="B10" s="51" t="s">
        <v>105</v>
      </c>
      <c r="C10" s="43" t="s">
        <v>102</v>
      </c>
      <c r="D10" s="44">
        <v>2</v>
      </c>
      <c r="E10" s="20"/>
      <c r="F10" s="7"/>
      <c r="G10" s="8"/>
      <c r="H10" s="9"/>
      <c r="I10" s="8"/>
      <c r="J10" s="8"/>
    </row>
    <row r="11" spans="1:10" s="3" customFormat="1" ht="135">
      <c r="A11" s="28">
        <v>7</v>
      </c>
      <c r="B11" s="51" t="s">
        <v>106</v>
      </c>
      <c r="C11" s="43" t="s">
        <v>102</v>
      </c>
      <c r="D11" s="44">
        <v>220</v>
      </c>
      <c r="E11" s="20"/>
      <c r="F11" s="7"/>
      <c r="G11" s="8">
        <f t="shared" si="2"/>
        <v>0</v>
      </c>
      <c r="H11" s="9"/>
      <c r="I11" s="8">
        <f t="shared" si="3"/>
        <v>0</v>
      </c>
      <c r="J11" s="8">
        <f t="shared" si="4"/>
        <v>0</v>
      </c>
    </row>
    <row r="12" spans="1:10" s="3" customFormat="1" ht="123.75">
      <c r="A12" s="28">
        <v>8</v>
      </c>
      <c r="B12" s="51" t="s">
        <v>107</v>
      </c>
      <c r="C12" s="43" t="s">
        <v>102</v>
      </c>
      <c r="D12" s="44">
        <v>9</v>
      </c>
      <c r="E12" s="20"/>
      <c r="F12" s="7"/>
      <c r="G12" s="8">
        <f t="shared" si="2"/>
        <v>0</v>
      </c>
      <c r="H12" s="9"/>
      <c r="I12" s="8">
        <f t="shared" si="3"/>
        <v>0</v>
      </c>
      <c r="J12" s="8">
        <f t="shared" si="4"/>
        <v>0</v>
      </c>
    </row>
    <row r="13" spans="1:10" s="3" customFormat="1" ht="135">
      <c r="A13" s="28">
        <v>9</v>
      </c>
      <c r="B13" s="51" t="s">
        <v>108</v>
      </c>
      <c r="C13" s="43" t="s">
        <v>11</v>
      </c>
      <c r="D13" s="44">
        <v>125</v>
      </c>
      <c r="E13" s="20"/>
      <c r="F13" s="7"/>
      <c r="G13" s="8">
        <f t="shared" si="2"/>
        <v>0</v>
      </c>
      <c r="H13" s="9"/>
      <c r="I13" s="8">
        <f t="shared" si="3"/>
        <v>0</v>
      </c>
      <c r="J13" s="8">
        <f t="shared" si="4"/>
        <v>0</v>
      </c>
    </row>
    <row r="14" spans="1:10" s="3" customFormat="1" ht="90">
      <c r="A14" s="28">
        <v>10</v>
      </c>
      <c r="B14" s="51" t="s">
        <v>109</v>
      </c>
      <c r="C14" s="43" t="s">
        <v>102</v>
      </c>
      <c r="D14" s="44">
        <v>2</v>
      </c>
      <c r="E14" s="20"/>
      <c r="F14" s="7"/>
      <c r="G14" s="8">
        <f t="shared" si="2"/>
        <v>0</v>
      </c>
      <c r="H14" s="9"/>
      <c r="I14" s="8">
        <f t="shared" si="3"/>
        <v>0</v>
      </c>
      <c r="J14" s="8">
        <f t="shared" si="4"/>
        <v>0</v>
      </c>
    </row>
    <row r="15" spans="1:10" s="3" customFormat="1" ht="67.5">
      <c r="A15" s="28">
        <v>11</v>
      </c>
      <c r="B15" s="26" t="s">
        <v>114</v>
      </c>
      <c r="C15" s="45" t="s">
        <v>21</v>
      </c>
      <c r="D15" s="44">
        <v>46</v>
      </c>
      <c r="E15" s="20"/>
      <c r="F15" s="7"/>
      <c r="G15" s="8">
        <f t="shared" si="2"/>
        <v>0</v>
      </c>
      <c r="H15" s="9"/>
      <c r="I15" s="8">
        <f t="shared" si="3"/>
        <v>0</v>
      </c>
      <c r="J15" s="8">
        <f t="shared" si="4"/>
        <v>0</v>
      </c>
    </row>
    <row r="16" spans="1:10" s="3" customFormat="1" ht="90">
      <c r="A16" s="28">
        <v>12</v>
      </c>
      <c r="B16" s="26" t="s">
        <v>115</v>
      </c>
      <c r="C16" s="43" t="s">
        <v>102</v>
      </c>
      <c r="D16" s="44">
        <v>523</v>
      </c>
      <c r="E16" s="20"/>
      <c r="F16" s="7"/>
      <c r="G16" s="8">
        <f t="shared" si="2"/>
        <v>0</v>
      </c>
      <c r="H16" s="9"/>
      <c r="I16" s="8">
        <f t="shared" si="3"/>
        <v>0</v>
      </c>
      <c r="J16" s="8">
        <f t="shared" si="4"/>
        <v>0</v>
      </c>
    </row>
    <row r="17" spans="1:10" s="3" customFormat="1" ht="78.75">
      <c r="A17" s="28">
        <v>13</v>
      </c>
      <c r="B17" s="26" t="s">
        <v>63</v>
      </c>
      <c r="C17" s="43" t="s">
        <v>12</v>
      </c>
      <c r="D17" s="44">
        <v>39</v>
      </c>
      <c r="E17" s="20"/>
      <c r="F17" s="7"/>
      <c r="G17" s="8">
        <f t="shared" si="2"/>
        <v>0</v>
      </c>
      <c r="H17" s="9"/>
      <c r="I17" s="8">
        <f t="shared" si="3"/>
        <v>0</v>
      </c>
      <c r="J17" s="8">
        <f t="shared" si="4"/>
        <v>0</v>
      </c>
    </row>
    <row r="18" spans="1:10" s="3" customFormat="1" ht="67.5">
      <c r="A18" s="28">
        <v>14</v>
      </c>
      <c r="B18" s="26" t="s">
        <v>64</v>
      </c>
      <c r="C18" s="43" t="s">
        <v>11</v>
      </c>
      <c r="D18" s="44">
        <v>5</v>
      </c>
      <c r="E18" s="20"/>
      <c r="F18" s="7"/>
      <c r="G18" s="8">
        <f t="shared" si="2"/>
        <v>0</v>
      </c>
      <c r="H18" s="9"/>
      <c r="I18" s="8">
        <f t="shared" si="3"/>
        <v>0</v>
      </c>
      <c r="J18" s="8">
        <f t="shared" si="4"/>
        <v>0</v>
      </c>
    </row>
    <row r="19" spans="1:10" s="3" customFormat="1" ht="56.25">
      <c r="A19" s="28">
        <v>15</v>
      </c>
      <c r="B19" s="26" t="s">
        <v>116</v>
      </c>
      <c r="C19" s="43" t="s">
        <v>26</v>
      </c>
      <c r="D19" s="44">
        <v>5</v>
      </c>
      <c r="E19" s="20"/>
      <c r="F19" s="7"/>
      <c r="G19" s="8">
        <f t="shared" si="2"/>
        <v>0</v>
      </c>
      <c r="H19" s="9"/>
      <c r="I19" s="8">
        <f t="shared" si="3"/>
        <v>0</v>
      </c>
      <c r="J19" s="8">
        <f t="shared" si="4"/>
        <v>0</v>
      </c>
    </row>
    <row r="20" spans="1:10" s="3" customFormat="1" ht="22.5">
      <c r="A20" s="28">
        <v>16</v>
      </c>
      <c r="B20" s="26" t="s">
        <v>117</v>
      </c>
      <c r="C20" s="43" t="s">
        <v>26</v>
      </c>
      <c r="D20" s="44">
        <v>3</v>
      </c>
      <c r="E20" s="20"/>
      <c r="F20" s="7"/>
      <c r="G20" s="8">
        <f t="shared" si="2"/>
        <v>0</v>
      </c>
      <c r="H20" s="9"/>
      <c r="I20" s="8">
        <f t="shared" si="3"/>
        <v>0</v>
      </c>
      <c r="J20" s="8">
        <f t="shared" si="4"/>
        <v>0</v>
      </c>
    </row>
    <row r="21" spans="1:10" s="3" customFormat="1" ht="67.5">
      <c r="A21" s="28">
        <v>17</v>
      </c>
      <c r="B21" s="26" t="s">
        <v>65</v>
      </c>
      <c r="C21" s="43" t="s">
        <v>45</v>
      </c>
      <c r="D21" s="44">
        <v>14</v>
      </c>
      <c r="E21" s="20"/>
      <c r="F21" s="7"/>
      <c r="G21" s="8">
        <f t="shared" si="2"/>
        <v>0</v>
      </c>
      <c r="H21" s="9"/>
      <c r="I21" s="8">
        <f t="shared" si="3"/>
        <v>0</v>
      </c>
      <c r="J21" s="8">
        <f t="shared" si="4"/>
        <v>0</v>
      </c>
    </row>
    <row r="22" spans="1:10" s="3" customFormat="1" ht="45">
      <c r="A22" s="28">
        <v>18</v>
      </c>
      <c r="B22" s="26" t="s">
        <v>118</v>
      </c>
      <c r="C22" s="46" t="s">
        <v>13</v>
      </c>
      <c r="D22" s="44">
        <v>13</v>
      </c>
      <c r="E22" s="23"/>
      <c r="F22" s="7"/>
      <c r="G22" s="8">
        <f t="shared" si="2"/>
        <v>0</v>
      </c>
      <c r="H22" s="9"/>
      <c r="I22" s="8">
        <f t="shared" si="3"/>
        <v>0</v>
      </c>
      <c r="J22" s="8">
        <f t="shared" si="4"/>
        <v>0</v>
      </c>
    </row>
    <row r="23" spans="1:10" s="3" customFormat="1" ht="45">
      <c r="A23" s="28">
        <v>19</v>
      </c>
      <c r="B23" s="26" t="s">
        <v>66</v>
      </c>
      <c r="C23" s="43" t="s">
        <v>14</v>
      </c>
      <c r="D23" s="44">
        <v>2</v>
      </c>
      <c r="E23" s="20"/>
      <c r="F23" s="7"/>
      <c r="G23" s="8">
        <f t="shared" si="2"/>
        <v>0</v>
      </c>
      <c r="H23" s="9"/>
      <c r="I23" s="8">
        <f t="shared" si="3"/>
        <v>0</v>
      </c>
      <c r="J23" s="8">
        <f t="shared" si="4"/>
        <v>0</v>
      </c>
    </row>
    <row r="24" spans="1:10" s="3" customFormat="1" ht="55.5" customHeight="1">
      <c r="A24" s="28">
        <v>20</v>
      </c>
      <c r="B24" s="26" t="s">
        <v>67</v>
      </c>
      <c r="C24" s="43" t="s">
        <v>102</v>
      </c>
      <c r="D24" s="44">
        <v>44</v>
      </c>
      <c r="E24" s="20"/>
      <c r="F24" s="7"/>
      <c r="G24" s="8">
        <f t="shared" si="2"/>
        <v>0</v>
      </c>
      <c r="H24" s="9"/>
      <c r="I24" s="8">
        <f t="shared" si="3"/>
        <v>0</v>
      </c>
      <c r="J24" s="8">
        <f t="shared" si="4"/>
        <v>0</v>
      </c>
    </row>
    <row r="25" spans="1:10" s="3" customFormat="1" ht="45">
      <c r="A25" s="28">
        <v>21</v>
      </c>
      <c r="B25" s="26" t="s">
        <v>68</v>
      </c>
      <c r="C25" s="43" t="s">
        <v>11</v>
      </c>
      <c r="D25" s="44">
        <v>4</v>
      </c>
      <c r="E25" s="20"/>
      <c r="F25" s="7"/>
      <c r="G25" s="8">
        <f t="shared" si="2"/>
        <v>0</v>
      </c>
      <c r="H25" s="9"/>
      <c r="I25" s="8">
        <f t="shared" si="3"/>
        <v>0</v>
      </c>
      <c r="J25" s="8">
        <f t="shared" si="4"/>
        <v>0</v>
      </c>
    </row>
    <row r="26" spans="1:10" s="3" customFormat="1" ht="105.75" customHeight="1">
      <c r="A26" s="28">
        <v>22</v>
      </c>
      <c r="B26" s="26" t="s">
        <v>69</v>
      </c>
      <c r="C26" s="43" t="s">
        <v>15</v>
      </c>
      <c r="D26" s="44">
        <v>2</v>
      </c>
      <c r="E26" s="20"/>
      <c r="F26" s="7"/>
      <c r="G26" s="8">
        <f t="shared" si="2"/>
        <v>0</v>
      </c>
      <c r="H26" s="9"/>
      <c r="I26" s="8">
        <f t="shared" si="3"/>
        <v>0</v>
      </c>
      <c r="J26" s="8">
        <f t="shared" si="4"/>
        <v>0</v>
      </c>
    </row>
    <row r="27" spans="1:10" s="3" customFormat="1" ht="33.75">
      <c r="A27" s="28">
        <v>23</v>
      </c>
      <c r="B27" s="26" t="s">
        <v>70</v>
      </c>
      <c r="C27" s="43" t="s">
        <v>16</v>
      </c>
      <c r="D27" s="44">
        <v>418</v>
      </c>
      <c r="E27" s="20"/>
      <c r="F27" s="7"/>
      <c r="G27" s="8">
        <f t="shared" si="2"/>
        <v>0</v>
      </c>
      <c r="H27" s="9"/>
      <c r="I27" s="8">
        <f t="shared" si="3"/>
        <v>0</v>
      </c>
      <c r="J27" s="8">
        <f t="shared" si="4"/>
        <v>0</v>
      </c>
    </row>
    <row r="28" spans="1:10" s="3" customFormat="1" ht="56.25">
      <c r="A28" s="28">
        <v>24</v>
      </c>
      <c r="B28" s="25" t="s">
        <v>119</v>
      </c>
      <c r="C28" s="43" t="s">
        <v>17</v>
      </c>
      <c r="D28" s="44">
        <v>488</v>
      </c>
      <c r="E28" s="19"/>
      <c r="F28" s="7"/>
      <c r="G28" s="8">
        <f t="shared" si="2"/>
        <v>0</v>
      </c>
      <c r="H28" s="9"/>
      <c r="I28" s="8">
        <f t="shared" si="3"/>
        <v>0</v>
      </c>
      <c r="J28" s="8">
        <f t="shared" si="4"/>
        <v>0</v>
      </c>
    </row>
    <row r="29" spans="1:10" s="3" customFormat="1" ht="112.5">
      <c r="A29" s="28">
        <v>25</v>
      </c>
      <c r="B29" s="25" t="s">
        <v>71</v>
      </c>
      <c r="C29" s="43" t="s">
        <v>18</v>
      </c>
      <c r="D29" s="44">
        <v>36</v>
      </c>
      <c r="E29" s="19"/>
      <c r="F29" s="7"/>
      <c r="G29" s="8">
        <f t="shared" si="2"/>
        <v>0</v>
      </c>
      <c r="H29" s="9"/>
      <c r="I29" s="8">
        <f t="shared" si="3"/>
        <v>0</v>
      </c>
      <c r="J29" s="8">
        <f t="shared" si="4"/>
        <v>0</v>
      </c>
    </row>
    <row r="30" spans="1:10" s="3" customFormat="1" ht="45">
      <c r="A30" s="28">
        <v>26</v>
      </c>
      <c r="B30" s="26" t="s">
        <v>120</v>
      </c>
      <c r="C30" s="43" t="s">
        <v>19</v>
      </c>
      <c r="D30" s="44">
        <v>22</v>
      </c>
      <c r="E30" s="20"/>
      <c r="F30" s="7"/>
      <c r="G30" s="8">
        <f t="shared" si="2"/>
        <v>0</v>
      </c>
      <c r="H30" s="9"/>
      <c r="I30" s="8">
        <f t="shared" si="3"/>
        <v>0</v>
      </c>
      <c r="J30" s="8">
        <f t="shared" si="4"/>
        <v>0</v>
      </c>
    </row>
    <row r="31" spans="1:10" s="3" customFormat="1" ht="198" customHeight="1">
      <c r="A31" s="28">
        <v>27</v>
      </c>
      <c r="B31" s="26" t="s">
        <v>72</v>
      </c>
      <c r="C31" s="43" t="s">
        <v>18</v>
      </c>
      <c r="D31" s="44">
        <v>48</v>
      </c>
      <c r="E31" s="20"/>
      <c r="F31" s="7"/>
      <c r="G31" s="8">
        <f t="shared" si="2"/>
        <v>0</v>
      </c>
      <c r="H31" s="9"/>
      <c r="I31" s="8">
        <f t="shared" si="3"/>
        <v>0</v>
      </c>
      <c r="J31" s="8">
        <f t="shared" si="4"/>
        <v>0</v>
      </c>
    </row>
    <row r="32" spans="1:10" s="3" customFormat="1" ht="112.5">
      <c r="A32" s="28">
        <v>28</v>
      </c>
      <c r="B32" s="26" t="s">
        <v>73</v>
      </c>
      <c r="C32" s="43" t="s">
        <v>41</v>
      </c>
      <c r="D32" s="44">
        <v>4</v>
      </c>
      <c r="E32" s="20"/>
      <c r="F32" s="7"/>
      <c r="G32" s="8">
        <f t="shared" si="2"/>
        <v>0</v>
      </c>
      <c r="H32" s="9"/>
      <c r="I32" s="8">
        <f t="shared" si="3"/>
        <v>0</v>
      </c>
      <c r="J32" s="8">
        <f t="shared" si="4"/>
        <v>0</v>
      </c>
    </row>
    <row r="33" spans="1:10" s="3" customFormat="1" ht="33.75">
      <c r="A33" s="28">
        <v>29</v>
      </c>
      <c r="B33" s="26" t="s">
        <v>74</v>
      </c>
      <c r="C33" s="43" t="s">
        <v>10</v>
      </c>
      <c r="D33" s="44">
        <v>4</v>
      </c>
      <c r="E33" s="20"/>
      <c r="F33" s="7"/>
      <c r="G33" s="8">
        <f t="shared" si="2"/>
        <v>0</v>
      </c>
      <c r="H33" s="9"/>
      <c r="I33" s="8">
        <f t="shared" si="3"/>
        <v>0</v>
      </c>
      <c r="J33" s="8">
        <f t="shared" si="4"/>
        <v>0</v>
      </c>
    </row>
    <row r="34" spans="1:10" s="3" customFormat="1" ht="56.25">
      <c r="A34" s="28">
        <v>30</v>
      </c>
      <c r="B34" s="26" t="s">
        <v>121</v>
      </c>
      <c r="C34" s="43" t="s">
        <v>20</v>
      </c>
      <c r="D34" s="44">
        <v>4</v>
      </c>
      <c r="E34" s="20"/>
      <c r="F34" s="7"/>
      <c r="G34" s="8">
        <f t="shared" si="2"/>
        <v>0</v>
      </c>
      <c r="H34" s="9"/>
      <c r="I34" s="8">
        <f t="shared" si="3"/>
        <v>0</v>
      </c>
      <c r="J34" s="8">
        <f t="shared" si="4"/>
        <v>0</v>
      </c>
    </row>
    <row r="35" spans="1:10" s="3" customFormat="1" ht="111.75" customHeight="1">
      <c r="A35" s="28">
        <v>31</v>
      </c>
      <c r="B35" s="26" t="s">
        <v>75</v>
      </c>
      <c r="C35" s="43" t="s">
        <v>11</v>
      </c>
      <c r="D35" s="44">
        <v>9</v>
      </c>
      <c r="E35" s="20"/>
      <c r="F35" s="7"/>
      <c r="G35" s="8">
        <f t="shared" si="2"/>
        <v>0</v>
      </c>
      <c r="H35" s="9"/>
      <c r="I35" s="8">
        <f t="shared" si="3"/>
        <v>0</v>
      </c>
      <c r="J35" s="8">
        <f t="shared" si="4"/>
        <v>0</v>
      </c>
    </row>
    <row r="36" spans="1:10" s="3" customFormat="1" ht="123.75">
      <c r="A36" s="28">
        <v>32</v>
      </c>
      <c r="B36" s="50" t="s">
        <v>110</v>
      </c>
      <c r="C36" s="43" t="s">
        <v>21</v>
      </c>
      <c r="D36" s="44">
        <v>7</v>
      </c>
      <c r="E36" s="20"/>
      <c r="F36" s="7"/>
      <c r="G36" s="8">
        <f t="shared" si="2"/>
        <v>0</v>
      </c>
      <c r="H36" s="9"/>
      <c r="I36" s="8">
        <f t="shared" si="3"/>
        <v>0</v>
      </c>
      <c r="J36" s="8">
        <f t="shared" si="4"/>
        <v>0</v>
      </c>
    </row>
    <row r="37" spans="1:10" s="3" customFormat="1" ht="22.5">
      <c r="A37" s="28">
        <v>33</v>
      </c>
      <c r="B37" s="26" t="s">
        <v>76</v>
      </c>
      <c r="C37" s="43" t="s">
        <v>22</v>
      </c>
      <c r="D37" s="44">
        <v>2</v>
      </c>
      <c r="E37" s="20"/>
      <c r="F37" s="7"/>
      <c r="G37" s="8">
        <f t="shared" si="2"/>
        <v>0</v>
      </c>
      <c r="H37" s="9"/>
      <c r="I37" s="8">
        <f t="shared" si="3"/>
        <v>0</v>
      </c>
      <c r="J37" s="8">
        <f t="shared" si="4"/>
        <v>0</v>
      </c>
    </row>
    <row r="38" spans="1:10" s="3" customFormat="1" ht="56.25">
      <c r="A38" s="28">
        <v>34</v>
      </c>
      <c r="B38" s="25" t="s">
        <v>77</v>
      </c>
      <c r="C38" s="43" t="s">
        <v>26</v>
      </c>
      <c r="D38" s="47">
        <v>43</v>
      </c>
      <c r="E38" s="19"/>
      <c r="F38" s="7"/>
      <c r="G38" s="8">
        <f t="shared" si="2"/>
        <v>0</v>
      </c>
      <c r="H38" s="9"/>
      <c r="I38" s="8">
        <f t="shared" si="3"/>
        <v>0</v>
      </c>
      <c r="J38" s="8">
        <f t="shared" si="4"/>
        <v>0</v>
      </c>
    </row>
    <row r="39" spans="1:10" s="3" customFormat="1" ht="33.75">
      <c r="A39" s="28">
        <v>35</v>
      </c>
      <c r="B39" s="25" t="s">
        <v>122</v>
      </c>
      <c r="C39" s="43" t="s">
        <v>23</v>
      </c>
      <c r="D39" s="44">
        <v>67</v>
      </c>
      <c r="E39" s="19"/>
      <c r="F39" s="7"/>
      <c r="G39" s="8">
        <f t="shared" si="2"/>
        <v>0</v>
      </c>
      <c r="H39" s="9"/>
      <c r="I39" s="8">
        <f t="shared" si="3"/>
        <v>0</v>
      </c>
      <c r="J39" s="8">
        <f t="shared" si="4"/>
        <v>0</v>
      </c>
    </row>
    <row r="40" spans="1:10" s="3" customFormat="1" ht="56.25">
      <c r="A40" s="28">
        <v>36</v>
      </c>
      <c r="B40" s="25" t="s">
        <v>78</v>
      </c>
      <c r="C40" s="43" t="s">
        <v>79</v>
      </c>
      <c r="D40" s="44">
        <v>264</v>
      </c>
      <c r="E40" s="19"/>
      <c r="F40" s="7"/>
      <c r="G40" s="8">
        <f t="shared" si="2"/>
        <v>0</v>
      </c>
      <c r="H40" s="9"/>
      <c r="I40" s="8">
        <f t="shared" si="3"/>
        <v>0</v>
      </c>
      <c r="J40" s="8">
        <f t="shared" si="4"/>
        <v>0</v>
      </c>
    </row>
    <row r="41" spans="1:10" s="3" customFormat="1" ht="123.75">
      <c r="A41" s="28">
        <v>37</v>
      </c>
      <c r="B41" s="26" t="s">
        <v>80</v>
      </c>
      <c r="C41" s="43" t="s">
        <v>24</v>
      </c>
      <c r="D41" s="44">
        <v>17</v>
      </c>
      <c r="E41" s="20"/>
      <c r="F41" s="7"/>
      <c r="G41" s="8">
        <f t="shared" si="2"/>
        <v>0</v>
      </c>
      <c r="H41" s="9"/>
      <c r="I41" s="8">
        <f t="shared" si="3"/>
        <v>0</v>
      </c>
      <c r="J41" s="8">
        <f t="shared" si="4"/>
        <v>0</v>
      </c>
    </row>
    <row r="42" spans="1:10" s="3" customFormat="1" ht="106.5" customHeight="1">
      <c r="A42" s="28">
        <v>38</v>
      </c>
      <c r="B42" s="26" t="s">
        <v>81</v>
      </c>
      <c r="C42" s="43" t="s">
        <v>25</v>
      </c>
      <c r="D42" s="44">
        <v>196</v>
      </c>
      <c r="E42" s="20"/>
      <c r="F42" s="7"/>
      <c r="G42" s="8">
        <f t="shared" si="2"/>
        <v>0</v>
      </c>
      <c r="H42" s="9"/>
      <c r="I42" s="8">
        <f t="shared" si="3"/>
        <v>0</v>
      </c>
      <c r="J42" s="8">
        <f t="shared" si="4"/>
        <v>0</v>
      </c>
    </row>
    <row r="43" spans="1:10" s="3" customFormat="1" ht="22.5">
      <c r="A43" s="28">
        <v>39</v>
      </c>
      <c r="B43" s="26" t="s">
        <v>82</v>
      </c>
      <c r="C43" s="43" t="s">
        <v>26</v>
      </c>
      <c r="D43" s="44">
        <v>50</v>
      </c>
      <c r="E43" s="20"/>
      <c r="F43" s="7"/>
      <c r="G43" s="8">
        <f t="shared" si="2"/>
        <v>0</v>
      </c>
      <c r="H43" s="9"/>
      <c r="I43" s="8">
        <f t="shared" si="3"/>
        <v>0</v>
      </c>
      <c r="J43" s="8">
        <f t="shared" si="4"/>
        <v>0</v>
      </c>
    </row>
    <row r="44" spans="1:10" s="3" customFormat="1" ht="33.75">
      <c r="A44" s="28">
        <v>40</v>
      </c>
      <c r="B44" s="26" t="s">
        <v>123</v>
      </c>
      <c r="C44" s="43" t="s">
        <v>27</v>
      </c>
      <c r="D44" s="44">
        <v>107</v>
      </c>
      <c r="E44" s="20"/>
      <c r="F44" s="7"/>
      <c r="G44" s="8">
        <f t="shared" si="2"/>
        <v>0</v>
      </c>
      <c r="H44" s="9"/>
      <c r="I44" s="8">
        <f t="shared" si="3"/>
        <v>0</v>
      </c>
      <c r="J44" s="8">
        <f t="shared" si="4"/>
        <v>0</v>
      </c>
    </row>
    <row r="45" spans="1:10" s="3" customFormat="1" ht="144" customHeight="1">
      <c r="A45" s="28">
        <v>41</v>
      </c>
      <c r="B45" s="25" t="s">
        <v>83</v>
      </c>
      <c r="C45" s="43" t="s">
        <v>26</v>
      </c>
      <c r="D45" s="44">
        <v>110</v>
      </c>
      <c r="E45" s="20"/>
      <c r="F45" s="7"/>
      <c r="G45" s="8">
        <f t="shared" si="2"/>
        <v>0</v>
      </c>
      <c r="H45" s="9"/>
      <c r="I45" s="8">
        <f t="shared" si="3"/>
        <v>0</v>
      </c>
      <c r="J45" s="8">
        <f t="shared" si="4"/>
        <v>0</v>
      </c>
    </row>
    <row r="46" spans="1:10" s="3" customFormat="1" ht="123.75">
      <c r="A46" s="28">
        <v>42</v>
      </c>
      <c r="B46" s="25" t="s">
        <v>84</v>
      </c>
      <c r="C46" s="43" t="s">
        <v>28</v>
      </c>
      <c r="D46" s="44">
        <v>13</v>
      </c>
      <c r="E46" s="20"/>
      <c r="F46" s="7"/>
      <c r="G46" s="8">
        <f t="shared" si="2"/>
        <v>0</v>
      </c>
      <c r="H46" s="9"/>
      <c r="I46" s="8">
        <f t="shared" si="3"/>
        <v>0</v>
      </c>
      <c r="J46" s="8">
        <f t="shared" si="4"/>
        <v>0</v>
      </c>
    </row>
    <row r="47" spans="1:10" s="3" customFormat="1" ht="106.5" customHeight="1">
      <c r="A47" s="28">
        <v>43</v>
      </c>
      <c r="B47" s="26" t="s">
        <v>85</v>
      </c>
      <c r="C47" s="43" t="s">
        <v>29</v>
      </c>
      <c r="D47" s="44">
        <v>47</v>
      </c>
      <c r="E47" s="20"/>
      <c r="F47" s="7"/>
      <c r="G47" s="8">
        <f t="shared" si="2"/>
        <v>0</v>
      </c>
      <c r="H47" s="9"/>
      <c r="I47" s="8">
        <f t="shared" si="3"/>
        <v>0</v>
      </c>
      <c r="J47" s="8">
        <f t="shared" si="4"/>
        <v>0</v>
      </c>
    </row>
    <row r="48" spans="1:10" s="3" customFormat="1" ht="90">
      <c r="A48" s="28">
        <v>44</v>
      </c>
      <c r="B48" s="26" t="s">
        <v>86</v>
      </c>
      <c r="C48" s="43" t="s">
        <v>8</v>
      </c>
      <c r="D48" s="44">
        <v>45</v>
      </c>
      <c r="E48" s="20"/>
      <c r="F48" s="7"/>
      <c r="G48" s="8">
        <f t="shared" si="2"/>
        <v>0</v>
      </c>
      <c r="H48" s="9"/>
      <c r="I48" s="8">
        <f t="shared" si="3"/>
        <v>0</v>
      </c>
      <c r="J48" s="8">
        <f t="shared" si="4"/>
        <v>0</v>
      </c>
    </row>
    <row r="49" spans="1:10" s="3" customFormat="1" ht="56.25">
      <c r="A49" s="28">
        <v>45</v>
      </c>
      <c r="B49" s="26" t="s">
        <v>87</v>
      </c>
      <c r="C49" s="43" t="s">
        <v>42</v>
      </c>
      <c r="D49" s="44">
        <v>26</v>
      </c>
      <c r="E49" s="20"/>
      <c r="F49" s="7"/>
      <c r="G49" s="8">
        <f t="shared" si="2"/>
        <v>0</v>
      </c>
      <c r="H49" s="9"/>
      <c r="I49" s="8">
        <f t="shared" si="3"/>
        <v>0</v>
      </c>
      <c r="J49" s="8">
        <f t="shared" si="4"/>
        <v>0</v>
      </c>
    </row>
    <row r="50" spans="1:10" s="3" customFormat="1" ht="22.5">
      <c r="A50" s="28">
        <v>46</v>
      </c>
      <c r="B50" s="26" t="s">
        <v>124</v>
      </c>
      <c r="C50" s="48" t="s">
        <v>30</v>
      </c>
      <c r="D50" s="44">
        <v>14</v>
      </c>
      <c r="E50" s="20"/>
      <c r="F50" s="7"/>
      <c r="G50" s="8">
        <f t="shared" si="2"/>
        <v>0</v>
      </c>
      <c r="H50" s="9"/>
      <c r="I50" s="8">
        <f t="shared" si="3"/>
        <v>0</v>
      </c>
      <c r="J50" s="8">
        <f t="shared" si="4"/>
        <v>0</v>
      </c>
    </row>
    <row r="51" spans="1:10" s="3" customFormat="1" ht="22.5">
      <c r="A51" s="28">
        <v>47</v>
      </c>
      <c r="B51" s="26" t="s">
        <v>88</v>
      </c>
      <c r="C51" s="48" t="s">
        <v>30</v>
      </c>
      <c r="D51" s="44">
        <v>26</v>
      </c>
      <c r="E51" s="20"/>
      <c r="F51" s="7"/>
      <c r="G51" s="8">
        <f t="shared" si="2"/>
        <v>0</v>
      </c>
      <c r="H51" s="9"/>
      <c r="I51" s="8">
        <f t="shared" si="3"/>
        <v>0</v>
      </c>
      <c r="J51" s="8">
        <f t="shared" si="4"/>
        <v>0</v>
      </c>
    </row>
    <row r="52" spans="1:10" s="3" customFormat="1" ht="22.5">
      <c r="A52" s="28">
        <v>48</v>
      </c>
      <c r="B52" s="26" t="s">
        <v>89</v>
      </c>
      <c r="C52" s="48" t="s">
        <v>31</v>
      </c>
      <c r="D52" s="44">
        <v>36</v>
      </c>
      <c r="E52" s="20"/>
      <c r="F52" s="7"/>
      <c r="G52" s="8">
        <f t="shared" si="2"/>
        <v>0</v>
      </c>
      <c r="H52" s="9"/>
      <c r="I52" s="8">
        <f t="shared" si="3"/>
        <v>0</v>
      </c>
      <c r="J52" s="8">
        <f t="shared" si="4"/>
        <v>0</v>
      </c>
    </row>
    <row r="53" spans="1:10" s="3" customFormat="1" ht="22.5">
      <c r="A53" s="28">
        <v>49</v>
      </c>
      <c r="B53" s="26" t="s">
        <v>90</v>
      </c>
      <c r="C53" s="48" t="s">
        <v>32</v>
      </c>
      <c r="D53" s="44">
        <v>110</v>
      </c>
      <c r="E53" s="20"/>
      <c r="F53" s="7"/>
      <c r="G53" s="8">
        <f t="shared" si="2"/>
        <v>0</v>
      </c>
      <c r="H53" s="9"/>
      <c r="I53" s="8">
        <f t="shared" si="3"/>
        <v>0</v>
      </c>
      <c r="J53" s="8">
        <f t="shared" si="4"/>
        <v>0</v>
      </c>
    </row>
    <row r="54" spans="1:10" s="3" customFormat="1" ht="33.75">
      <c r="A54" s="28">
        <v>50</v>
      </c>
      <c r="B54" s="26" t="s">
        <v>125</v>
      </c>
      <c r="C54" s="48" t="s">
        <v>33</v>
      </c>
      <c r="D54" s="44">
        <v>3</v>
      </c>
      <c r="E54" s="20"/>
      <c r="F54" s="7"/>
      <c r="G54" s="8">
        <f t="shared" si="2"/>
        <v>0</v>
      </c>
      <c r="H54" s="9"/>
      <c r="I54" s="8">
        <f t="shared" si="3"/>
        <v>0</v>
      </c>
      <c r="J54" s="8">
        <f t="shared" si="4"/>
        <v>0</v>
      </c>
    </row>
    <row r="55" spans="1:10" s="3" customFormat="1" ht="101.25">
      <c r="A55" s="28">
        <v>51</v>
      </c>
      <c r="B55" s="26" t="s">
        <v>126</v>
      </c>
      <c r="C55" s="49" t="s">
        <v>91</v>
      </c>
      <c r="D55" s="44">
        <v>25</v>
      </c>
      <c r="E55" s="20"/>
      <c r="F55" s="7"/>
      <c r="G55" s="8">
        <f t="shared" si="2"/>
        <v>0</v>
      </c>
      <c r="H55" s="9"/>
      <c r="I55" s="8">
        <f t="shared" si="3"/>
        <v>0</v>
      </c>
      <c r="J55" s="8">
        <f t="shared" si="4"/>
        <v>0</v>
      </c>
    </row>
    <row r="56" spans="1:10" s="3" customFormat="1" ht="33.75">
      <c r="A56" s="28">
        <v>52</v>
      </c>
      <c r="B56" s="26" t="s">
        <v>92</v>
      </c>
      <c r="C56" s="49" t="s">
        <v>103</v>
      </c>
      <c r="D56" s="44">
        <v>30</v>
      </c>
      <c r="E56" s="20"/>
      <c r="F56" s="7"/>
      <c r="G56" s="8">
        <f t="shared" si="2"/>
        <v>0</v>
      </c>
      <c r="H56" s="9"/>
      <c r="I56" s="8">
        <f t="shared" si="3"/>
        <v>0</v>
      </c>
      <c r="J56" s="8">
        <f t="shared" si="4"/>
        <v>0</v>
      </c>
    </row>
    <row r="57" spans="1:10" s="3" customFormat="1" ht="72" customHeight="1">
      <c r="A57" s="28">
        <v>53</v>
      </c>
      <c r="B57" s="26" t="s">
        <v>93</v>
      </c>
      <c r="C57" s="48" t="s">
        <v>34</v>
      </c>
      <c r="D57" s="44">
        <v>45</v>
      </c>
      <c r="E57" s="20"/>
      <c r="F57" s="7"/>
      <c r="G57" s="8">
        <f t="shared" si="2"/>
        <v>0</v>
      </c>
      <c r="H57" s="9"/>
      <c r="I57" s="8">
        <f t="shared" si="3"/>
        <v>0</v>
      </c>
      <c r="J57" s="8">
        <f t="shared" si="4"/>
        <v>0</v>
      </c>
    </row>
    <row r="58" spans="1:10" s="3" customFormat="1" ht="45">
      <c r="A58" s="28">
        <v>54</v>
      </c>
      <c r="B58" s="25" t="s">
        <v>94</v>
      </c>
      <c r="C58" s="48" t="s">
        <v>34</v>
      </c>
      <c r="D58" s="44">
        <v>35</v>
      </c>
      <c r="E58" s="19"/>
      <c r="F58" s="7"/>
      <c r="G58" s="8">
        <f t="shared" si="2"/>
        <v>0</v>
      </c>
      <c r="H58" s="9"/>
      <c r="I58" s="8">
        <f t="shared" si="3"/>
        <v>0</v>
      </c>
      <c r="J58" s="8">
        <f t="shared" si="4"/>
        <v>0</v>
      </c>
    </row>
    <row r="59" spans="1:10" s="3" customFormat="1" ht="78.75">
      <c r="A59" s="28">
        <v>55</v>
      </c>
      <c r="B59" s="25" t="s">
        <v>95</v>
      </c>
      <c r="C59" s="48" t="s">
        <v>35</v>
      </c>
      <c r="D59" s="44">
        <v>230</v>
      </c>
      <c r="E59" s="19"/>
      <c r="F59" s="7"/>
      <c r="G59" s="8">
        <f t="shared" si="2"/>
        <v>0</v>
      </c>
      <c r="H59" s="9"/>
      <c r="I59" s="8">
        <f t="shared" si="3"/>
        <v>0</v>
      </c>
      <c r="J59" s="8">
        <f t="shared" si="4"/>
        <v>0</v>
      </c>
    </row>
    <row r="60" spans="1:10" s="3" customFormat="1" ht="56.25">
      <c r="A60" s="28">
        <v>56</v>
      </c>
      <c r="B60" s="27" t="s">
        <v>96</v>
      </c>
      <c r="C60" s="48" t="s">
        <v>26</v>
      </c>
      <c r="D60" s="44">
        <v>150</v>
      </c>
      <c r="E60" s="21"/>
      <c r="F60" s="7"/>
      <c r="G60" s="8">
        <f t="shared" si="2"/>
        <v>0</v>
      </c>
      <c r="H60" s="9"/>
      <c r="I60" s="8">
        <f t="shared" si="3"/>
        <v>0</v>
      </c>
      <c r="J60" s="8">
        <f t="shared" si="4"/>
        <v>0</v>
      </c>
    </row>
    <row r="61" spans="1:10" s="3" customFormat="1" ht="67.5">
      <c r="A61" s="28">
        <v>57</v>
      </c>
      <c r="B61" s="50" t="s">
        <v>111</v>
      </c>
      <c r="C61" s="48" t="s">
        <v>127</v>
      </c>
      <c r="D61" s="44">
        <v>30</v>
      </c>
      <c r="E61" s="21"/>
      <c r="F61" s="7"/>
      <c r="G61" s="8">
        <f t="shared" si="2"/>
        <v>0</v>
      </c>
      <c r="H61" s="9"/>
      <c r="I61" s="8">
        <f t="shared" si="3"/>
        <v>0</v>
      </c>
      <c r="J61" s="8">
        <f t="shared" si="4"/>
        <v>0</v>
      </c>
    </row>
    <row r="62" spans="1:10" s="3" customFormat="1" ht="67.5">
      <c r="A62" s="28">
        <v>58</v>
      </c>
      <c r="B62" s="27" t="s">
        <v>97</v>
      </c>
      <c r="C62" s="48" t="s">
        <v>26</v>
      </c>
      <c r="D62" s="44">
        <v>636</v>
      </c>
      <c r="E62" s="21"/>
      <c r="F62" s="7"/>
      <c r="G62" s="8">
        <f t="shared" si="2"/>
        <v>0</v>
      </c>
      <c r="H62" s="9"/>
      <c r="I62" s="8">
        <f t="shared" si="3"/>
        <v>0</v>
      </c>
      <c r="J62" s="8">
        <f t="shared" si="4"/>
        <v>0</v>
      </c>
    </row>
    <row r="63" spans="1:10" s="3" customFormat="1" ht="67.5">
      <c r="A63" s="28">
        <v>59</v>
      </c>
      <c r="B63" s="27" t="s">
        <v>98</v>
      </c>
      <c r="C63" s="48" t="s">
        <v>44</v>
      </c>
      <c r="D63" s="44">
        <v>6</v>
      </c>
      <c r="E63" s="21"/>
      <c r="F63" s="7"/>
      <c r="G63" s="8">
        <f t="shared" si="2"/>
        <v>0</v>
      </c>
      <c r="H63" s="9"/>
      <c r="I63" s="8">
        <f t="shared" si="3"/>
        <v>0</v>
      </c>
      <c r="J63" s="8">
        <f t="shared" si="4"/>
        <v>0</v>
      </c>
    </row>
    <row r="64" spans="1:10" s="3" customFormat="1" ht="22.5">
      <c r="A64" s="28">
        <v>60</v>
      </c>
      <c r="B64" s="27" t="s">
        <v>99</v>
      </c>
      <c r="C64" s="48" t="s">
        <v>26</v>
      </c>
      <c r="D64" s="44">
        <v>60</v>
      </c>
      <c r="E64" s="21"/>
      <c r="F64" s="7"/>
      <c r="G64" s="8">
        <f t="shared" si="2"/>
        <v>0</v>
      </c>
      <c r="H64" s="9"/>
      <c r="I64" s="8">
        <f t="shared" si="3"/>
        <v>0</v>
      </c>
      <c r="J64" s="8">
        <f t="shared" si="4"/>
        <v>0</v>
      </c>
    </row>
    <row r="65" spans="1:10" s="3" customFormat="1" ht="90.75" thickBot="1">
      <c r="A65" s="28">
        <v>61</v>
      </c>
      <c r="B65" s="27" t="s">
        <v>100</v>
      </c>
      <c r="C65" s="48" t="s">
        <v>26</v>
      </c>
      <c r="D65" s="44">
        <v>516</v>
      </c>
      <c r="E65" s="22"/>
      <c r="F65" s="7"/>
      <c r="G65" s="8">
        <f t="shared" si="2"/>
        <v>0</v>
      </c>
      <c r="H65" s="9"/>
      <c r="I65" s="8">
        <f t="shared" si="3"/>
        <v>0</v>
      </c>
      <c r="J65" s="8">
        <f t="shared" si="4"/>
        <v>0</v>
      </c>
    </row>
    <row r="66" spans="1:10" s="3" customFormat="1" ht="19.5" customHeight="1" thickBot="1">
      <c r="A66" s="10"/>
      <c r="B66" s="17"/>
      <c r="C66" s="11"/>
      <c r="D66" s="13"/>
      <c r="E66" s="12"/>
      <c r="F66" s="40" t="s">
        <v>56</v>
      </c>
      <c r="G66" s="29">
        <f>SUM(G5:G65)</f>
        <v>0</v>
      </c>
      <c r="H66" s="30"/>
      <c r="I66" s="29">
        <f>SUM(I5:I65)</f>
        <v>0</v>
      </c>
      <c r="J66" s="31">
        <f>SUM(J5:J65)</f>
        <v>0</v>
      </c>
    </row>
    <row r="67" spans="1:10" s="3" customFormat="1" ht="12.75">
      <c r="A67" s="10"/>
      <c r="B67" s="17"/>
      <c r="C67" s="11"/>
      <c r="D67" s="13"/>
      <c r="E67" s="12"/>
      <c r="F67" s="14"/>
      <c r="G67" s="15"/>
      <c r="H67" s="16"/>
      <c r="I67" s="15"/>
      <c r="J67" s="15"/>
    </row>
    <row r="68" spans="1:10" ht="12.75">
      <c r="A68" s="41"/>
      <c r="B68" t="s">
        <v>57</v>
      </c>
      <c r="C68" s="52" t="s">
        <v>58</v>
      </c>
      <c r="D68" s="52"/>
      <c r="E68" s="52"/>
      <c r="F68" s="52"/>
      <c r="G68" s="52"/>
      <c r="H68" s="52"/>
      <c r="I68" s="52"/>
      <c r="J68" s="52"/>
    </row>
    <row r="69" spans="1:10" ht="12.75" customHeight="1">
      <c r="A69" s="41"/>
      <c r="B69" s="42" t="s">
        <v>59</v>
      </c>
      <c r="C69" s="53" t="s">
        <v>60</v>
      </c>
      <c r="D69" s="53"/>
      <c r="E69" s="53"/>
      <c r="F69" s="53"/>
      <c r="G69" s="53"/>
      <c r="H69" s="53"/>
      <c r="I69" s="53"/>
      <c r="J69" s="53"/>
    </row>
    <row r="70" spans="1:10" ht="12.75">
      <c r="A70" s="41"/>
      <c r="B70"/>
      <c r="C70" s="53"/>
      <c r="D70" s="53"/>
      <c r="E70" s="53"/>
      <c r="F70" s="53"/>
      <c r="G70" s="53"/>
      <c r="H70" s="53"/>
      <c r="I70" s="53"/>
      <c r="J70" s="53"/>
    </row>
  </sheetData>
  <mergeCells count="6">
    <mergeCell ref="C68:J68"/>
    <mergeCell ref="C69:J70"/>
    <mergeCell ref="A2:J2"/>
    <mergeCell ref="A1:B1"/>
    <mergeCell ref="I1:J1"/>
    <mergeCell ref="C1:G1"/>
  </mergeCells>
  <phoneticPr fontId="0" type="noConversion"/>
  <printOptions horizontalCentered="1" verticalCentered="1"/>
  <pageMargins left="0.23622047244094491" right="0.23622047244094491" top="0.35433070866141736" bottom="0.35433070866141736"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Załacznik nr 1B</vt:lpstr>
    </vt:vector>
  </TitlesOfParts>
  <Company>KLINGER w Polsce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MROCZEK</dc:creator>
  <cp:lastModifiedBy>Ewa Mroczek</cp:lastModifiedBy>
  <cp:lastPrinted>2021-05-05T08:32:34Z</cp:lastPrinted>
  <dcterms:created xsi:type="dcterms:W3CDTF">2011-10-30T09:20:53Z</dcterms:created>
  <dcterms:modified xsi:type="dcterms:W3CDTF">2021-05-05T08:37:34Z</dcterms:modified>
</cp:coreProperties>
</file>