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PLAN Zamówień 2022\"/>
    </mc:Choice>
  </mc:AlternateContent>
  <xr:revisionPtr revIDLastSave="0" documentId="13_ncr:1_{8EDC5EB5-31DB-4AA9-AE4C-7ED8C1752B8C}" xr6:coauthVersionLast="36" xr6:coauthVersionMax="36" xr10:uidLastSave="{00000000-0000-0000-0000-000000000000}"/>
  <bookViews>
    <workbookView xWindow="0" yWindow="0" windowWidth="19200" windowHeight="114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8" i="1" l="1"/>
  <c r="E15" i="1"/>
  <c r="E12" i="1"/>
  <c r="E9" i="1"/>
  <c r="E3" i="1"/>
  <c r="D21" i="1" l="1"/>
  <c r="E36" i="1" l="1"/>
  <c r="D36" i="1"/>
</calcChain>
</file>

<file path=xl/sharedStrings.xml><?xml version="1.0" encoding="utf-8"?>
<sst xmlns="http://schemas.openxmlformats.org/spreadsheetml/2006/main" count="108" uniqueCount="70">
  <si>
    <t>Lp.</t>
  </si>
  <si>
    <t>Przedmiot zamówienia</t>
  </si>
  <si>
    <t>Rodzaj zamówienia (dostawa, usługa, roboty bud.)</t>
  </si>
  <si>
    <t>Planowany tryb postępowania</t>
  </si>
  <si>
    <t>Planowana data wszczęcia postępowania</t>
  </si>
  <si>
    <t>Planowany termin zawarcia umowy</t>
  </si>
  <si>
    <t>Okres trwania umowy</t>
  </si>
  <si>
    <t>dostawa</t>
  </si>
  <si>
    <t>luty</t>
  </si>
  <si>
    <t>Marzec</t>
  </si>
  <si>
    <t>1 rok</t>
  </si>
  <si>
    <t>Luty/Marzec</t>
  </si>
  <si>
    <t>maj</t>
  </si>
  <si>
    <t>Luty</t>
  </si>
  <si>
    <t>Kwiecień</t>
  </si>
  <si>
    <t>roboty budowlane</t>
  </si>
  <si>
    <t>Maj/Czerwiec</t>
  </si>
  <si>
    <t>Kwiecień/maj</t>
  </si>
  <si>
    <t>czerwiec</t>
  </si>
  <si>
    <t>Lipiec</t>
  </si>
  <si>
    <t>listopad</t>
  </si>
  <si>
    <t>Usługa bieżącego serwisu systemu KS- KST Klinika Stomatologiczna w tym udostępnianie wszystkich oficjalnie publikowanych wersji systemu (aktualizacji), udostępnianie modyfikacji, usuwanie błędów i usterek systemu  KS- KST Klinika Stomatologiczna</t>
  </si>
  <si>
    <t>usługa</t>
  </si>
  <si>
    <t>grudzień</t>
  </si>
  <si>
    <t>Przetarg krajowy (częściami) o wartości szacunkowej poniżej kwot określonych w przepisach wydanych na podstawie art. 11 ust. 8.</t>
  </si>
  <si>
    <t>Sukcesywna dostawa materiałów medycznych jednorazowego użytku w ramach 5 części:</t>
  </si>
  <si>
    <t>częsć 1 - materiały medyczne;</t>
  </si>
  <si>
    <t>częsć 2 - materiały medyczne, igły, strzykawki;</t>
  </si>
  <si>
    <t>część 5 - szwy chirurgiczne.</t>
  </si>
  <si>
    <t>Postępowanie w oparciu o wewnętrzny Regulamin Zamawiającego dotyczący udzielania zamówień publicznych, których wartość nie przekracza kwoty 130000 zł</t>
  </si>
  <si>
    <t>Przetarg krajowy o wartości szacunkowej poniżej kwot określonych w przepisach wydanych na podstawie art. 11 ust. 8.</t>
  </si>
  <si>
    <t>Czerwiec</t>
  </si>
  <si>
    <t>lipiec</t>
  </si>
  <si>
    <t>październik</t>
  </si>
  <si>
    <t>listopad/ grudzień</t>
  </si>
  <si>
    <t>Szacunkowa wartość zamówienia Brutto /zł/</t>
  </si>
  <si>
    <t>Szacunkowa wartość zamówienia Netto /zł/</t>
  </si>
  <si>
    <t>SUMA:</t>
  </si>
  <si>
    <t>marzec/ kwiecień</t>
  </si>
  <si>
    <t>czerwiec/lipiec</t>
  </si>
  <si>
    <t>Remont dachu</t>
  </si>
  <si>
    <t>część 3 - materiały medyczne, kompresy, bandaże, plastry, opatrunki przylepne;</t>
  </si>
  <si>
    <t>częśc4 - materiały medyczne, końcówka do ślinociągu, waciki;</t>
  </si>
  <si>
    <t>Prace remontowo-malarskie sal klinicznych oraz pomieszczeń funkcjonalno-użytkowych</t>
  </si>
  <si>
    <t>Do 15 września 2022r.</t>
  </si>
  <si>
    <t>1 rok - od stycznia 2023r.</t>
  </si>
  <si>
    <t>Sukcesywna dostawa materiałów do procesu sterylizacji w ramach 2 części:</t>
  </si>
  <si>
    <t>Sukcesywna dostawa wyrobów stomatologicznych” w ramach 2 części:</t>
  </si>
  <si>
    <t>Sukcesywna dostawa środków czystości w ramach 2 części:</t>
  </si>
  <si>
    <t>Sukcesywna dostawa materiałów do wypełnień i  instrumentów endodontycznych w ramach 2 części:</t>
  </si>
  <si>
    <t>Dostawa unitów stomatologicznych - 5 szt.</t>
  </si>
  <si>
    <t>Sukcesywna dostawa leków w ramach 3 części:</t>
  </si>
  <si>
    <t xml:space="preserve">Sukcesywna dostawa rękawiczek diagnostycznych i chirurgicznych w ramach 2 części </t>
  </si>
  <si>
    <t>Część 1: sukcesywna dostawa rękawiczek diagnostycznych;</t>
  </si>
  <si>
    <t>Część 2: sukcesywna dostawa rękawiczek sterylnych chirurgicznych</t>
  </si>
  <si>
    <t>Część 2 – dostawa leków do znieczuleń miejscowych</t>
  </si>
  <si>
    <t>Część 3 – dostawa leków i wyrobów medycznych</t>
  </si>
  <si>
    <t>Część 1 – dostawa leku wziewnego</t>
  </si>
  <si>
    <t>Część nr 1 – materiały do wypełnień oraz akcesoria stomatologiczne</t>
  </si>
  <si>
    <t xml:space="preserve">Część nr 2 – instrumenty endodntyczne, akcesoria stomatologiczne </t>
  </si>
  <si>
    <t>Część 1  - Środki czystości, ręczniki, worki na śmieci.</t>
  </si>
  <si>
    <t xml:space="preserve">Część nr 2  - koncentraty i superkoncentraty do mycia podłóg </t>
  </si>
  <si>
    <t>Część 2 - Masy protetyczne, podkłady, woski</t>
  </si>
  <si>
    <t xml:space="preserve">Częśćt 1 - Masy protetyczne, wiertła; </t>
  </si>
  <si>
    <t>Część nr 2 – Kontrola procesów mycia</t>
  </si>
  <si>
    <t>Część nr 1 – Opakowania na narzędzia do sterylizacji,</t>
  </si>
  <si>
    <t xml:space="preserve">Część nr 1 – środki do dezynfekcji i mycia </t>
  </si>
  <si>
    <t>Część nr 2 – środki do dezynfekcji i mycia</t>
  </si>
  <si>
    <t>Sukcesywna dostawa środków do dezynfekcji w ramach 2 części:</t>
  </si>
  <si>
    <t>Wykonywanie kompleksowej usługi
polegającej na załadunku, odbiorze,
transporcie i przetworzeniu, w tym
unieszkodliwianiu poprzez
termiczne przekształcanie odpadów
medycznych ..."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</si>
</sst>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31313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48484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8" fontId="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34" workbookViewId="0">
      <selection activeCell="F22" sqref="F22"/>
    </sheetView>
  </sheetViews>
  <sheetFormatPr defaultRowHeight="15" x14ac:dyDescent="0.25"/>
  <cols>
    <col min="1" max="1" width="5" bestFit="1" customWidth="1"/>
    <col min="2" max="2" width="29" customWidth="1"/>
    <col min="3" max="3" width="10.7109375" bestFit="1" customWidth="1"/>
    <col min="4" max="4" width="14.140625" customWidth="1"/>
    <col min="5" max="5" width="13.140625" customWidth="1"/>
    <col min="6" max="6" width="32.85546875" customWidth="1"/>
    <col min="7" max="7" width="13.28515625" customWidth="1"/>
    <col min="8" max="8" width="13.42578125" customWidth="1"/>
    <col min="9" max="9" width="8.85546875" bestFit="1" customWidth="1"/>
    <col min="13" max="13" width="11.85546875" bestFit="1" customWidth="1"/>
  </cols>
  <sheetData>
    <row r="1" spans="1:13" ht="51" customHeight="1" x14ac:dyDescent="0.25">
      <c r="A1" s="28" t="s">
        <v>0</v>
      </c>
      <c r="B1" s="26" t="s">
        <v>1</v>
      </c>
      <c r="C1" s="26" t="s">
        <v>2</v>
      </c>
      <c r="D1" s="18" t="s">
        <v>36</v>
      </c>
      <c r="E1" s="18" t="s">
        <v>35</v>
      </c>
      <c r="F1" s="26" t="s">
        <v>3</v>
      </c>
      <c r="G1" s="26" t="s">
        <v>4</v>
      </c>
      <c r="H1" s="26" t="s">
        <v>5</v>
      </c>
      <c r="I1" s="26" t="s">
        <v>6</v>
      </c>
    </row>
    <row r="2" spans="1:13" x14ac:dyDescent="0.25">
      <c r="A2" s="28"/>
      <c r="B2" s="26"/>
      <c r="C2" s="26"/>
      <c r="D2" s="18"/>
      <c r="E2" s="18"/>
      <c r="F2" s="26"/>
      <c r="G2" s="26"/>
      <c r="H2" s="26"/>
      <c r="I2" s="26"/>
    </row>
    <row r="3" spans="1:13" ht="38.25" x14ac:dyDescent="0.25">
      <c r="A3" s="20">
        <v>1</v>
      </c>
      <c r="B3" s="1" t="s">
        <v>25</v>
      </c>
      <c r="C3" s="20" t="s">
        <v>7</v>
      </c>
      <c r="D3" s="19">
        <v>450000</v>
      </c>
      <c r="E3" s="19">
        <f>D3*9%+D3</f>
        <v>490500</v>
      </c>
      <c r="F3" s="27" t="s">
        <v>24</v>
      </c>
      <c r="G3" s="16" t="s">
        <v>8</v>
      </c>
      <c r="H3" s="17" t="s">
        <v>9</v>
      </c>
      <c r="I3" s="16" t="s">
        <v>10</v>
      </c>
    </row>
    <row r="4" spans="1:13" x14ac:dyDescent="0.25">
      <c r="A4" s="20"/>
      <c r="B4" s="1" t="s">
        <v>26</v>
      </c>
      <c r="C4" s="20"/>
      <c r="D4" s="19"/>
      <c r="E4" s="19"/>
      <c r="F4" s="27"/>
      <c r="G4" s="16"/>
      <c r="H4" s="17"/>
      <c r="I4" s="16"/>
    </row>
    <row r="5" spans="1:13" ht="25.5" x14ac:dyDescent="0.25">
      <c r="A5" s="20"/>
      <c r="B5" s="1" t="s">
        <v>27</v>
      </c>
      <c r="C5" s="20"/>
      <c r="D5" s="19"/>
      <c r="E5" s="19"/>
      <c r="F5" s="27"/>
      <c r="G5" s="16"/>
      <c r="H5" s="17"/>
      <c r="I5" s="16"/>
    </row>
    <row r="6" spans="1:13" ht="38.25" x14ac:dyDescent="0.25">
      <c r="A6" s="20"/>
      <c r="B6" s="1" t="s">
        <v>41</v>
      </c>
      <c r="C6" s="20"/>
      <c r="D6" s="19"/>
      <c r="E6" s="19"/>
      <c r="F6" s="27"/>
      <c r="G6" s="16"/>
      <c r="H6" s="17"/>
      <c r="I6" s="16"/>
    </row>
    <row r="7" spans="1:13" ht="31.5" customHeight="1" x14ac:dyDescent="0.25">
      <c r="A7" s="20"/>
      <c r="B7" s="1" t="s">
        <v>42</v>
      </c>
      <c r="C7" s="20"/>
      <c r="D7" s="19"/>
      <c r="E7" s="19"/>
      <c r="F7" s="27"/>
      <c r="G7" s="16"/>
      <c r="H7" s="17"/>
      <c r="I7" s="16"/>
    </row>
    <row r="8" spans="1:13" ht="31.5" customHeight="1" x14ac:dyDescent="0.25">
      <c r="A8" s="20"/>
      <c r="B8" s="1" t="s">
        <v>28</v>
      </c>
      <c r="C8" s="20"/>
      <c r="D8" s="19"/>
      <c r="E8" s="19"/>
      <c r="F8" s="27"/>
      <c r="G8" s="16"/>
      <c r="H8" s="17"/>
      <c r="I8" s="16"/>
    </row>
    <row r="9" spans="1:13" ht="38.25" x14ac:dyDescent="0.25">
      <c r="A9" s="20">
        <v>2</v>
      </c>
      <c r="B9" s="1" t="s">
        <v>46</v>
      </c>
      <c r="C9" s="20" t="s">
        <v>7</v>
      </c>
      <c r="D9" s="19">
        <v>400000</v>
      </c>
      <c r="E9" s="19">
        <f>D9*9%+D9</f>
        <v>436000</v>
      </c>
      <c r="F9" s="25" t="s">
        <v>24</v>
      </c>
      <c r="G9" s="16" t="s">
        <v>11</v>
      </c>
      <c r="H9" s="16" t="s">
        <v>12</v>
      </c>
      <c r="I9" s="16" t="s">
        <v>10</v>
      </c>
    </row>
    <row r="10" spans="1:13" ht="34.5" customHeight="1" x14ac:dyDescent="0.25">
      <c r="A10" s="20"/>
      <c r="B10" s="1" t="s">
        <v>65</v>
      </c>
      <c r="C10" s="20"/>
      <c r="D10" s="19"/>
      <c r="E10" s="19"/>
      <c r="F10" s="25"/>
      <c r="G10" s="16"/>
      <c r="H10" s="16"/>
      <c r="I10" s="16"/>
    </row>
    <row r="11" spans="1:13" ht="33" customHeight="1" x14ac:dyDescent="0.25">
      <c r="A11" s="20"/>
      <c r="B11" s="1" t="s">
        <v>64</v>
      </c>
      <c r="C11" s="20"/>
      <c r="D11" s="19"/>
      <c r="E11" s="19"/>
      <c r="F11" s="25"/>
      <c r="G11" s="16"/>
      <c r="H11" s="16"/>
      <c r="I11" s="16"/>
    </row>
    <row r="12" spans="1:13" ht="38.25" x14ac:dyDescent="0.25">
      <c r="A12" s="20">
        <v>3</v>
      </c>
      <c r="B12" s="1" t="s">
        <v>47</v>
      </c>
      <c r="C12" s="20" t="s">
        <v>7</v>
      </c>
      <c r="D12" s="19">
        <v>125000</v>
      </c>
      <c r="E12" s="19">
        <f>D12*11%+D12</f>
        <v>138750</v>
      </c>
      <c r="F12" s="22" t="s">
        <v>24</v>
      </c>
      <c r="G12" s="16" t="s">
        <v>13</v>
      </c>
      <c r="H12" s="17" t="s">
        <v>14</v>
      </c>
      <c r="I12" s="16" t="s">
        <v>10</v>
      </c>
      <c r="M12" s="8"/>
    </row>
    <row r="13" spans="1:13" ht="29.25" customHeight="1" x14ac:dyDescent="0.25">
      <c r="A13" s="20"/>
      <c r="B13" s="1" t="s">
        <v>63</v>
      </c>
      <c r="C13" s="20"/>
      <c r="D13" s="19"/>
      <c r="E13" s="19"/>
      <c r="F13" s="22"/>
      <c r="G13" s="16"/>
      <c r="H13" s="17"/>
      <c r="I13" s="16"/>
    </row>
    <row r="14" spans="1:13" ht="31.5" customHeight="1" x14ac:dyDescent="0.25">
      <c r="A14" s="20"/>
      <c r="B14" s="1" t="s">
        <v>62</v>
      </c>
      <c r="C14" s="20"/>
      <c r="D14" s="19"/>
      <c r="E14" s="19"/>
      <c r="F14" s="22"/>
      <c r="G14" s="16"/>
      <c r="H14" s="17"/>
      <c r="I14" s="16"/>
    </row>
    <row r="15" spans="1:13" ht="25.5" x14ac:dyDescent="0.25">
      <c r="A15" s="20">
        <v>4</v>
      </c>
      <c r="B15" s="1" t="s">
        <v>48</v>
      </c>
      <c r="C15" s="20" t="s">
        <v>7</v>
      </c>
      <c r="D15" s="19">
        <v>225000</v>
      </c>
      <c r="E15" s="19">
        <f>D15*23%+D15</f>
        <v>276750</v>
      </c>
      <c r="F15" s="22" t="s">
        <v>24</v>
      </c>
      <c r="G15" s="16" t="s">
        <v>38</v>
      </c>
      <c r="H15" s="17" t="s">
        <v>12</v>
      </c>
      <c r="I15" s="16" t="s">
        <v>10</v>
      </c>
    </row>
    <row r="16" spans="1:13" ht="25.5" x14ac:dyDescent="0.25">
      <c r="A16" s="20"/>
      <c r="B16" s="1" t="s">
        <v>60</v>
      </c>
      <c r="C16" s="20"/>
      <c r="D16" s="19"/>
      <c r="E16" s="19"/>
      <c r="F16" s="22"/>
      <c r="G16" s="16"/>
      <c r="H16" s="17"/>
      <c r="I16" s="16"/>
    </row>
    <row r="17" spans="1:9" ht="25.5" x14ac:dyDescent="0.25">
      <c r="A17" s="20"/>
      <c r="B17" s="1" t="s">
        <v>61</v>
      </c>
      <c r="C17" s="20"/>
      <c r="D17" s="19"/>
      <c r="E17" s="19"/>
      <c r="F17" s="22"/>
      <c r="G17" s="16"/>
      <c r="H17" s="17"/>
      <c r="I17" s="16"/>
    </row>
    <row r="18" spans="1:9" ht="51" x14ac:dyDescent="0.25">
      <c r="A18" s="20">
        <v>5</v>
      </c>
      <c r="B18" s="1" t="s">
        <v>49</v>
      </c>
      <c r="C18" s="20" t="s">
        <v>7</v>
      </c>
      <c r="D18" s="19">
        <v>490000</v>
      </c>
      <c r="E18" s="19">
        <f>D18*20%+D18</f>
        <v>588000</v>
      </c>
      <c r="F18" s="22" t="s">
        <v>24</v>
      </c>
      <c r="G18" s="16" t="s">
        <v>17</v>
      </c>
      <c r="H18" s="17" t="s">
        <v>18</v>
      </c>
      <c r="I18" s="16" t="s">
        <v>10</v>
      </c>
    </row>
    <row r="19" spans="1:9" ht="38.25" x14ac:dyDescent="0.25">
      <c r="A19" s="20"/>
      <c r="B19" s="1" t="s">
        <v>58</v>
      </c>
      <c r="C19" s="20"/>
      <c r="D19" s="19"/>
      <c r="E19" s="19"/>
      <c r="F19" s="22"/>
      <c r="G19" s="16"/>
      <c r="H19" s="17"/>
      <c r="I19" s="16"/>
    </row>
    <row r="20" spans="1:9" ht="38.25" x14ac:dyDescent="0.25">
      <c r="A20" s="20"/>
      <c r="B20" s="1" t="s">
        <v>59</v>
      </c>
      <c r="C20" s="20"/>
      <c r="D20" s="19"/>
      <c r="E20" s="19"/>
      <c r="F20" s="22"/>
      <c r="G20" s="16"/>
      <c r="H20" s="17"/>
      <c r="I20" s="16"/>
    </row>
    <row r="21" spans="1:9" ht="51" x14ac:dyDescent="0.25">
      <c r="A21" s="4">
        <v>6</v>
      </c>
      <c r="B21" s="5" t="s">
        <v>50</v>
      </c>
      <c r="C21" s="11" t="s">
        <v>7</v>
      </c>
      <c r="D21" s="14">
        <f>E21/1.08</f>
        <v>300925.9259259259</v>
      </c>
      <c r="E21" s="14">
        <v>325000</v>
      </c>
      <c r="F21" s="15" t="s">
        <v>30</v>
      </c>
      <c r="G21" s="12" t="s">
        <v>16</v>
      </c>
      <c r="H21" s="13" t="s">
        <v>39</v>
      </c>
      <c r="I21" s="12" t="s">
        <v>44</v>
      </c>
    </row>
    <row r="22" spans="1:9" ht="63.75" x14ac:dyDescent="0.25">
      <c r="A22" s="4">
        <v>7</v>
      </c>
      <c r="B22" s="1" t="s">
        <v>43</v>
      </c>
      <c r="C22" s="11" t="s">
        <v>22</v>
      </c>
      <c r="D22" s="9">
        <v>121951</v>
      </c>
      <c r="E22" s="9">
        <v>150000</v>
      </c>
      <c r="F22" s="6" t="s">
        <v>29</v>
      </c>
      <c r="G22" s="12" t="s">
        <v>16</v>
      </c>
      <c r="H22" s="13" t="s">
        <v>39</v>
      </c>
      <c r="I22" s="12" t="s">
        <v>44</v>
      </c>
    </row>
    <row r="23" spans="1:9" ht="25.5" x14ac:dyDescent="0.25">
      <c r="A23" s="20">
        <v>8</v>
      </c>
      <c r="B23" s="1" t="s">
        <v>51</v>
      </c>
      <c r="C23" s="20" t="s">
        <v>7</v>
      </c>
      <c r="D23" s="19">
        <v>162601</v>
      </c>
      <c r="E23" s="19">
        <v>200000</v>
      </c>
      <c r="F23" s="22" t="s">
        <v>24</v>
      </c>
      <c r="G23" s="16" t="s">
        <v>16</v>
      </c>
      <c r="H23" s="17" t="s">
        <v>19</v>
      </c>
      <c r="I23" s="16" t="s">
        <v>10</v>
      </c>
    </row>
    <row r="24" spans="1:9" x14ac:dyDescent="0.25">
      <c r="A24" s="20"/>
      <c r="B24" s="1" t="s">
        <v>57</v>
      </c>
      <c r="C24" s="20"/>
      <c r="D24" s="19"/>
      <c r="E24" s="19"/>
      <c r="F24" s="22"/>
      <c r="G24" s="16"/>
      <c r="H24" s="17"/>
      <c r="I24" s="16"/>
    </row>
    <row r="25" spans="1:9" ht="25.5" x14ac:dyDescent="0.25">
      <c r="A25" s="20"/>
      <c r="B25" s="1" t="s">
        <v>55</v>
      </c>
      <c r="C25" s="20"/>
      <c r="D25" s="19"/>
      <c r="E25" s="19"/>
      <c r="F25" s="22"/>
      <c r="G25" s="16"/>
      <c r="H25" s="17"/>
      <c r="I25" s="16"/>
    </row>
    <row r="26" spans="1:9" ht="25.5" x14ac:dyDescent="0.25">
      <c r="A26" s="20"/>
      <c r="B26" s="1" t="s">
        <v>56</v>
      </c>
      <c r="C26" s="20"/>
      <c r="D26" s="19"/>
      <c r="E26" s="19"/>
      <c r="F26" s="22"/>
      <c r="G26" s="16"/>
      <c r="H26" s="17"/>
      <c r="I26" s="16"/>
    </row>
    <row r="27" spans="1:9" ht="51.75" customHeight="1" x14ac:dyDescent="0.25">
      <c r="A27" s="23">
        <v>9</v>
      </c>
      <c r="B27" s="1" t="s">
        <v>52</v>
      </c>
      <c r="C27" s="20" t="s">
        <v>7</v>
      </c>
      <c r="D27" s="19">
        <v>388889</v>
      </c>
      <c r="E27" s="19">
        <v>420000</v>
      </c>
      <c r="F27" s="29" t="s">
        <v>30</v>
      </c>
      <c r="G27" s="16" t="s">
        <v>31</v>
      </c>
      <c r="H27" s="17" t="s">
        <v>32</v>
      </c>
      <c r="I27" s="16" t="s">
        <v>10</v>
      </c>
    </row>
    <row r="28" spans="1:9" ht="33.75" customHeight="1" x14ac:dyDescent="0.25">
      <c r="A28" s="24"/>
      <c r="B28" s="1" t="s">
        <v>53</v>
      </c>
      <c r="C28" s="20"/>
      <c r="D28" s="19"/>
      <c r="E28" s="19"/>
      <c r="F28" s="29"/>
      <c r="G28" s="16"/>
      <c r="H28" s="17"/>
      <c r="I28" s="16"/>
    </row>
    <row r="29" spans="1:9" ht="39.75" customHeight="1" x14ac:dyDescent="0.25">
      <c r="A29" s="21"/>
      <c r="B29" s="1" t="s">
        <v>54</v>
      </c>
      <c r="C29" s="20"/>
      <c r="D29" s="19"/>
      <c r="E29" s="19"/>
      <c r="F29" s="29"/>
      <c r="G29" s="16"/>
      <c r="H29" s="17"/>
      <c r="I29" s="16"/>
    </row>
    <row r="30" spans="1:9" ht="63.75" x14ac:dyDescent="0.25">
      <c r="A30" s="4">
        <v>10</v>
      </c>
      <c r="B30" s="1" t="s">
        <v>40</v>
      </c>
      <c r="C30" s="11" t="s">
        <v>15</v>
      </c>
      <c r="D30" s="14">
        <v>121951</v>
      </c>
      <c r="E30" s="14">
        <v>150000</v>
      </c>
      <c r="F30" s="6" t="s">
        <v>29</v>
      </c>
      <c r="G30" s="12" t="s">
        <v>32</v>
      </c>
      <c r="H30" s="13" t="s">
        <v>32</v>
      </c>
      <c r="I30" s="12" t="s">
        <v>44</v>
      </c>
    </row>
    <row r="31" spans="1:9" ht="25.5" x14ac:dyDescent="0.25">
      <c r="A31" s="20">
        <v>11</v>
      </c>
      <c r="B31" s="1" t="s">
        <v>68</v>
      </c>
      <c r="C31" s="20" t="s">
        <v>7</v>
      </c>
      <c r="D31" s="19">
        <v>252756</v>
      </c>
      <c r="E31" s="19">
        <v>276085</v>
      </c>
      <c r="F31" s="22" t="s">
        <v>24</v>
      </c>
      <c r="G31" s="16" t="s">
        <v>33</v>
      </c>
      <c r="H31" s="17" t="s">
        <v>34</v>
      </c>
      <c r="I31" s="16" t="s">
        <v>10</v>
      </c>
    </row>
    <row r="32" spans="1:9" ht="25.5" x14ac:dyDescent="0.25">
      <c r="A32" s="20"/>
      <c r="B32" s="1" t="s">
        <v>66</v>
      </c>
      <c r="C32" s="20"/>
      <c r="D32" s="19"/>
      <c r="E32" s="19"/>
      <c r="F32" s="22"/>
      <c r="G32" s="16"/>
      <c r="H32" s="17"/>
      <c r="I32" s="16"/>
    </row>
    <row r="33" spans="1:9" ht="25.5" x14ac:dyDescent="0.25">
      <c r="A33" s="20"/>
      <c r="B33" s="1" t="s">
        <v>67</v>
      </c>
      <c r="C33" s="20"/>
      <c r="D33" s="19"/>
      <c r="E33" s="19"/>
      <c r="F33" s="22"/>
      <c r="G33" s="16"/>
      <c r="H33" s="17"/>
      <c r="I33" s="16"/>
    </row>
    <row r="34" spans="1:9" ht="114.75" x14ac:dyDescent="0.25">
      <c r="A34" s="7">
        <v>12</v>
      </c>
      <c r="B34" s="1" t="s">
        <v>69</v>
      </c>
      <c r="C34" s="11" t="s">
        <v>22</v>
      </c>
      <c r="D34" s="14">
        <v>130000</v>
      </c>
      <c r="E34" s="14">
        <f>D34*8%+D34</f>
        <v>140400</v>
      </c>
      <c r="F34" s="15" t="s">
        <v>24</v>
      </c>
      <c r="G34" s="12" t="s">
        <v>20</v>
      </c>
      <c r="H34" s="13" t="s">
        <v>23</v>
      </c>
      <c r="I34" s="12" t="s">
        <v>10</v>
      </c>
    </row>
    <row r="35" spans="1:9" ht="114.75" x14ac:dyDescent="0.25">
      <c r="A35" s="4">
        <v>13</v>
      </c>
      <c r="B35" s="1" t="s">
        <v>21</v>
      </c>
      <c r="C35" s="11" t="s">
        <v>22</v>
      </c>
      <c r="D35" s="10">
        <v>126000</v>
      </c>
      <c r="E35" s="10">
        <v>154980</v>
      </c>
      <c r="F35" s="6" t="s">
        <v>29</v>
      </c>
      <c r="G35" s="12" t="s">
        <v>20</v>
      </c>
      <c r="H35" s="13" t="s">
        <v>23</v>
      </c>
      <c r="I35" s="12" t="s">
        <v>45</v>
      </c>
    </row>
    <row r="36" spans="1:9" x14ac:dyDescent="0.25">
      <c r="C36" s="2" t="s">
        <v>37</v>
      </c>
      <c r="D36" s="3">
        <f>SUM(D3:D35)</f>
        <v>3295073.9259259258</v>
      </c>
      <c r="E36" s="3">
        <f>SUM(E3:E35)</f>
        <v>3746465</v>
      </c>
    </row>
  </sheetData>
  <mergeCells count="73">
    <mergeCell ref="I27:I29"/>
    <mergeCell ref="I1:I2"/>
    <mergeCell ref="A3:A8"/>
    <mergeCell ref="C3:C8"/>
    <mergeCell ref="F3:F8"/>
    <mergeCell ref="G3:G8"/>
    <mergeCell ref="H3:H8"/>
    <mergeCell ref="I3:I8"/>
    <mergeCell ref="A1:A2"/>
    <mergeCell ref="B1:B2"/>
    <mergeCell ref="C1:C2"/>
    <mergeCell ref="F1:F2"/>
    <mergeCell ref="G1:G2"/>
    <mergeCell ref="H1:H2"/>
    <mergeCell ref="E3:E8"/>
    <mergeCell ref="D3:D8"/>
    <mergeCell ref="I9:I11"/>
    <mergeCell ref="A12:A14"/>
    <mergeCell ref="C12:C14"/>
    <mergeCell ref="F12:F14"/>
    <mergeCell ref="G12:G14"/>
    <mergeCell ref="H12:H14"/>
    <mergeCell ref="I12:I14"/>
    <mergeCell ref="A9:A11"/>
    <mergeCell ref="C9:C11"/>
    <mergeCell ref="F9:F11"/>
    <mergeCell ref="G9:G11"/>
    <mergeCell ref="H9:H11"/>
    <mergeCell ref="I18:I20"/>
    <mergeCell ref="A15:A17"/>
    <mergeCell ref="C15:C17"/>
    <mergeCell ref="F15:F17"/>
    <mergeCell ref="H15:H17"/>
    <mergeCell ref="D15:D17"/>
    <mergeCell ref="E15:E17"/>
    <mergeCell ref="A18:A20"/>
    <mergeCell ref="C18:C20"/>
    <mergeCell ref="F18:F20"/>
    <mergeCell ref="G18:G20"/>
    <mergeCell ref="H18:H20"/>
    <mergeCell ref="G15:G17"/>
    <mergeCell ref="H23:H26"/>
    <mergeCell ref="A31:A33"/>
    <mergeCell ref="C31:C33"/>
    <mergeCell ref="F31:F33"/>
    <mergeCell ref="G31:G33"/>
    <mergeCell ref="A23:A26"/>
    <mergeCell ref="C23:C26"/>
    <mergeCell ref="F23:F26"/>
    <mergeCell ref="G23:G26"/>
    <mergeCell ref="A27:A29"/>
    <mergeCell ref="C27:C29"/>
    <mergeCell ref="D27:D29"/>
    <mergeCell ref="E27:E29"/>
    <mergeCell ref="F27:F29"/>
    <mergeCell ref="G27:G29"/>
    <mergeCell ref="H27:H29"/>
    <mergeCell ref="I23:I26"/>
    <mergeCell ref="H31:H33"/>
    <mergeCell ref="D1:D2"/>
    <mergeCell ref="E1:E2"/>
    <mergeCell ref="D23:D26"/>
    <mergeCell ref="E23:E26"/>
    <mergeCell ref="D18:D20"/>
    <mergeCell ref="E18:E20"/>
    <mergeCell ref="D31:D33"/>
    <mergeCell ref="E31:E33"/>
    <mergeCell ref="D12:D14"/>
    <mergeCell ref="E12:E14"/>
    <mergeCell ref="D9:D11"/>
    <mergeCell ref="E9:E11"/>
    <mergeCell ref="I31:I33"/>
    <mergeCell ref="I15:I17"/>
  </mergeCells>
  <printOptions horizontalCentered="1"/>
  <pageMargins left="0.31496062992125984" right="0.31496062992125984" top="0.59055118110236227" bottom="0.74803149606299213" header="0.31496062992125984" footer="0.31496062992125984"/>
  <pageSetup paperSize="9" orientation="landscape" r:id="rId1"/>
  <headerFooter>
    <oddHeader>&amp;LDZP-271-38/2022&amp;CPLAN ZAMÓWIEŃ - ROK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Mroczek</dc:creator>
  <cp:lastModifiedBy>Ewa Mroczek</cp:lastModifiedBy>
  <cp:lastPrinted>2022-01-19T08:52:38Z</cp:lastPrinted>
  <dcterms:created xsi:type="dcterms:W3CDTF">2021-01-15T09:06:53Z</dcterms:created>
  <dcterms:modified xsi:type="dcterms:W3CDTF">2022-01-19T08:53:22Z</dcterms:modified>
</cp:coreProperties>
</file>