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9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<sst xmlns="http://schemas.openxmlformats.org/spreadsheetml/2006/main" count="268" uniqueCount="242">
  <si>
    <t>Wartość brutto</t>
  </si>
  <si>
    <t>Opis przedmiotu zamówienia</t>
  </si>
  <si>
    <t>Nazwa handlowa
/Producent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</si>
  <si>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</si>
  <si>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</si>
  <si>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</si>
  <si>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</si>
  <si>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</si>
  <si>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</si>
  <si>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</si>
  <si>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</si>
  <si>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</si>
  <si>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</si>
  <si>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>www.uks.com.pl        sekretariat@uks.com.pl</t>
  </si>
  <si>
    <t>tel./fax 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</si>
  <si>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</si>
  <si>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</si>
  <si>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</si>
  <si>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</si>
  <si>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</si>
  <si>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</si>
  <si>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</si>
  <si>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</si>
  <si>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</si>
  <si>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</si>
  <si>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</si>
  <si>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</si>
  <si>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</si>
  <si>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</si>
  <si>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</si>
  <si>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</si>
  <si>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</si>
  <si>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</si>
  <si>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</si>
  <si>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</si>
  <si>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</si>
  <si>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</si>
  <si>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do SP ZOZ Uniwersytecka Klinika Stomatologiczna w Krakowie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</si>
  <si>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</si>
  <si>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</si>
  <si>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t>Załącznik nr 2 do SIWZ</t>
  </si>
  <si>
    <t>FORMULARZ OFERTY</t>
  </si>
  <si>
    <t xml:space="preserve">Bank wykonawcy ………………………………………………………....; </t>
  </si>
  <si>
    <t>op.</t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</si>
  <si>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SIWZ, </t>
    </r>
    <r>
      <rPr>
        <b/>
        <sz val="10"/>
        <rFont val="Tahoma"/>
        <family val="2"/>
      </rPr>
      <t>tj. 30 dni od daty składania ofert.</t>
    </r>
  </si>
  <si>
    <t xml:space="preserve"> tel. 012 424 54 24, fax 012 424 54 60</t>
  </si>
  <si>
    <r>
      <t xml:space="preserve">
VAT
</t>
    </r>
    <r>
      <rPr>
        <sz val="8"/>
        <rFont val="Tahoma"/>
        <family val="2"/>
      </rPr>
      <t>%</t>
    </r>
  </si>
  <si>
    <t>Nr kat</t>
  </si>
  <si>
    <t>szt.</t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</si>
  <si>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instrumentów i akcesoriów endodontycznych  dla SP ZOZ Uniwersyteckiej Kliniki Stomatologicznej w Krakowie </t>
    </r>
    <r>
      <rPr>
        <sz val="10"/>
        <rFont val="Tahoma"/>
        <family val="2"/>
      </rPr>
      <t>zgodnie z warunkami  i wymaganiami opisanymi w SIWZ:</t>
    </r>
  </si>
  <si>
    <t xml:space="preserve">Sączki papierowe, sterylne o długości 29mm, kalibrowane na długość, zbieżność .04,.06, do osuszania kanałów korzeniowych, wszystkie rozmiary  od 015 -040  w odpowiednich kolorach – asortyment  (015-040) Opakowanie: pudełko przezroczyste, wysuwane z przegródkami. Pakowane po 120 szt. </t>
  </si>
  <si>
    <t>op.=120 szt.</t>
  </si>
  <si>
    <t>Guttapercha – sztyfty do szczelnego, trwałego wypełnienia kanału korzeniowego,  28mm, zbieżność .02, końce zakończone kolorystycznie zgodnie z normą ISO w rozmiarach: asortyment 015-040 i 045-080, oraz pojedyncze rozmiary: 015,020,025,030,035,040,045,050,055,060,065,070,075,080. Opakowanie: pudełko przezroczyste wysuwane z przegródkami. Pakowana w opakowaniach po 120 szt.</t>
  </si>
  <si>
    <t xml:space="preserve">Guttapercha - sztyfty do szczelnego, trwałego wypełnienia kanału korzeniowego  28mm, zbieżność .04, .06, końce zakończone kolorystycznie zgodnie z normą ISO w rozmiarach: asortyment 015-040 oraz pojedyncze rozmiary: 015,020,025,030,035,040. Opakowanie: pudełko przezroczyste wysuwane z przegródkami. Pakowana po 60szt. </t>
  </si>
  <si>
    <t>op.=60 szt.</t>
  </si>
  <si>
    <t>Guttapercha - sztyfty do szczelnego, trwałego wypełnienia kanału korzeniowego, końce zakończone kolorystycznie zgodnie z normą ISO w rozmiarach: asortyment MAXI  (090-140). Opakowanie: pudełko przezroczyste wysuwane z przegródkami. Pakowana po 60 szt.</t>
  </si>
  <si>
    <t>op.=60szt.</t>
  </si>
  <si>
    <t xml:space="preserve">op.=6 szt. </t>
  </si>
  <si>
    <t>Pilnik NiTi typu K ze stali nierdzewnej. Do poszerzania mocno zakrzywionych kanałów, z ergonomicznym uchwytem typu CC-Cord. Każdy instrument zaopatrzony w odpowiedni endostoper oraz jednoznaczne i wyraźne oznakowanie typu ISO na uchwycie instrumentu. Dostępny w rozmiarach: pojedynczo - 015,020,025,030,035,040,045,050,055,060; w asortymencie: 015-040. Dostępny w długościach: 21mm,25mm. Pakowany w opakowaniach (blistrach) po 6 szt.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</si>
  <si>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 008,010,015,020,025,030,035, 040,045,050,055,060, 070,080,090,100,110 oraz asortymencie: 008-010, 015-040, 045-080, 090-110 o długościach: 21 mm, 25 mm, 28 mm,31 mm. Pakowany w opakowaniach  (blistrach) po 6 szt.</t>
  </si>
  <si>
    <t>Poszerzacz kanałowy typu K - Reamers ze stali nierdzewnej do bezpiecznego opracowania kanału techniką wkręcania,  z ergonomicznym uchwytem typu CC-Cord oraz oznakowaniem typu instrumentu na uchwycie. Poszerzacz w rozmiarze 06-40 posiada czworokątny przekrój poprzeczny, który zmniejsza ryzyko złamania,  natomiast w rozm.45-140 -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</si>
  <si>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op.= 6 szt.</t>
  </si>
  <si>
    <t>Poszerzacz kanałowy typu K - Reamers ze stali nierdzewnej do bezpiecznego opracowania kanału techniką wkręcania,  z ergonomicznym uchwytem typu CC-Cord oraz oznakowaniem typu instrumentu na uchwycie. 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</si>
  <si>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Miazgociąg - instrument do usuwania miazgi z kanału korzeniowego. Posiadający ok. 40 spiralnie wystających elastycznych ząbków na stożkowatym rdzeniu, których wielkość odpowiada połowie średnicy rdzenia. Sterylne ze stali nierdzewnej, z uchwytem ręcznym CC-Cord. dostępny w rozmiarach: od 0 do 6 oraz asortymencie 2-4 o długości 21mm. Pakowany w opakowaniach po 15szt.(blister).</t>
  </si>
  <si>
    <t>op. = 15 szt.</t>
  </si>
  <si>
    <t xml:space="preserve">Pilnik typu C-PILOT. Do udrażniania mocno zakrzywionych lub zobliterowanych kanałów z ergonomicznym uchwytem typu CC-Cord, wykonany ze specjalnej, elastycznej, najlepszej jakości stali, której struktura znacznie zwiększa odporność na złamanie, posiadający pasywny (tępo zakończony) wierzchołek pozwalający bezpiecznie prowadzić instrument w kanale. Dostępny w rozmiarach wg. ISO: 006, 008,010, 12.5,015 orz asortymencie 006-010, o długościach 19mm, 21mm, 25mm. Pakowany w sterylne opakowania(blistrach) po 6 szt. </t>
  </si>
  <si>
    <t>SPREADER-  instrument służący do bocznej kondensacji sztyftów gutaperkowych, ostro zakończony z uchwytem typu CC-Cord; Część zbieżna - 16 mm, długość robocza - 25 mm. Każdy instrument zaopatrzony w endostoper. Dostępny w pojedynczych rozmiarach 015,020,025,030,035,040 oraz w asortymencie 015-014  Wielkości 015-040 odpowiadają rozmiarem zgodnie z normą ISO standaryzowanym sztyftom gutaperkowym. Pakowane w opakowaniach( blistrach) po 6 szt.</t>
  </si>
  <si>
    <t>op.= 6szt.</t>
  </si>
  <si>
    <t>SPREDER NiTi - instrument niklowo-tytanowy, do bocznej kondensacji sztyftów gutaperkowych w zakrzywionych kanałach z ergonomicznym uchwytem typu CC-Cord. Dostępny w pojedynczych rozmiarach 05,020,025,030,035,040 oraz w asortymencie 015-014  Wielkości 015-040 odpowiadają rozmiarem zgodnie z normą ISO standaryzowanym sztyftom gutaperkowym. Pakowane w opakowaniach ( blistrach) po 6 szt.</t>
  </si>
  <si>
    <t>Plugger - Instrument do pionowej kondensacji sztyftów gutaperkowych. Płasko zakończone, z ergonomicznym uchwytem typu CC-Cord. Dostępny w pojedynczych rozmiarach 015,020,025,030,035,040 oraz w asortymencie 015-014  Wielkości 015-040 odpowiadają rozmiarem zgodnie z normą ISO standaryzowanym sztyftom gutaperkowym. Pakowane w opakowaniach( blistrach) po 6 szt.</t>
  </si>
  <si>
    <t xml:space="preserve">Plugger Machtou  instrument do pionowej kondensacji ciepłej gutaperki. Wykonany z nierdzewnej stali. Posiadający silikonowy, ergonomiczny uchwyt. Instrument nadaje się do sterylizacji w autoklawie. Dostępny w 2 rozmiarach: 1-2 (końcówki 0.5 mm i 0.6 mm) oraz 3-4 (końcówki 0.8 mm i 1 mm) </t>
  </si>
  <si>
    <t xml:space="preserve">Plugger NiTi Machtou- instrument do pionowej kondensacji gutaperki w miejscach trudno dostępnych. Dostępny w rozmiarze 0 (ISO 40). </t>
  </si>
  <si>
    <t>Igła LENTULO - spiralna, przeznaczona do wypełniania kanału korzeniowego pastami, uszczelniaczami lub cementami; wykonana ze stali nierdzewnej,  rozm. wg ISO asortyment:  025-040; dł. 21,25,mm: oraz pojedyncze rozmiary: 025,030,035,040. Pakowana po  4 szt.</t>
  </si>
  <si>
    <t>op.=4szt.</t>
  </si>
  <si>
    <t>Rozszerzacze typu Gates do efektywnego opracowania 1/3 części koronowej kanału korzeniowego, ze stali nierdzewnej, wierzchołek tępo zakończony (pasywny),  rozmiar instrumentu oznaczony nacięciami na trzonku instrumentu, dostępne w rozmiarach od 1do 6 oraz w asortymencie ( 1-6), pakowane  po 6 szt.</t>
  </si>
  <si>
    <t xml:space="preserve">Wkłady z włókna szklanego do zestawów koronowo -korzeniowych ( zapas) w rozmiarach:  występujących w poz. 1,2,3 (wg. potrzeb) Pakowane po 10 sztuk  </t>
  </si>
  <si>
    <t>op.= 10 szt.</t>
  </si>
  <si>
    <t xml:space="preserve">Plastikowy pręcik z nawiniętą watka stanowiącą mikropędzelek służący do nakładania wytrawiacza lub bondu w trudno dostępnych ubytkach. Pręcik wykonany z elastycznego materiału, który można wygnać w dowolnym miejscu, długość pręcika z nawiniętą końcówką ok 8-9 cm. Dostępny w czterech rozmiarach: x, ff, f,r Opakowania = 100 szt. </t>
  </si>
  <si>
    <t>op.= 100 szt.</t>
  </si>
  <si>
    <t>Podajnik do plastikowych pręcików z mikropędzelkiem - w/w  - pozycja nr 25</t>
  </si>
  <si>
    <t>Pędzelki twarde - czarne do nakładania wytrawiacza lub bondu w ubytku - końcówka do mocowania na plastikowym uchwycie dostępna w opakowania po 50 szt.</t>
  </si>
  <si>
    <t>op.= 50 szt.</t>
  </si>
  <si>
    <t>Pędzelki miękkie - białe do nakładania wytrawiacza lub bondu w ubytku - końcówka do mocowania na plastikowym uchwycie dostępna w opakowania po 50 szt.</t>
  </si>
  <si>
    <t>Plastikowe uchwyty do pędzelków w/w - pozycja nr 27 i 28</t>
  </si>
  <si>
    <t> op.= 6 szt.</t>
  </si>
  <si>
    <t>  op.= 6 szt.</t>
  </si>
  <si>
    <t>Wiertła z węglików spiekanych ułatwiające głębokie drążenie w celu  lokalizowania złamanych instrumentów i ukrytych kanałów, o rozm. #1/4   -   Ø 0,4 mm,  #1/2   -   Ø 0,5 mm,  #1      -   Ø 0,6 mm,  #2      -   Ø 0,9 mm,  #3      -   Ø 1,1 mm,  #4      -   Ø 1,4 mm dł. 31mm, pakowane po 6 sztuk</t>
  </si>
  <si>
    <t>Linijka endodontyczna - do dokładnego oznaczenia długości roboczej instrumentu, gutaperki czy sączka papierowego.</t>
  </si>
  <si>
    <t> szt.</t>
  </si>
  <si>
    <t>Lusterka przedniopowierzchniowe tytanowe, zwierciadło na przedniej powierzchni szkła, dając wyraźniejszy nieprzesunięty obraz,  dostępne w rozmiarach N°4 (Ø22 mm) pakowane w opakowania po 12 szt.</t>
  </si>
  <si>
    <t>  op.= 12 szt.</t>
  </si>
  <si>
    <t>Stopery odrywane- umożliwiające kontrole liczby użyć narzędzia przez oderwanie listka (8 na stoperze), pakowane po 100 szt.</t>
  </si>
  <si>
    <t>  op.= 100 szt.</t>
  </si>
  <si>
    <t>Organizer endododntyczny służący do precyzyjnego ustawiania ograniczników silikonowych zawierający linijkę endodontyczną oraz dodatkowo pojemnik do przechowywania i dezynfekcji narzędzi w trakcie leczenia kanałowego.</t>
  </si>
  <si>
    <t> Szt.</t>
  </si>
  <si>
    <t>Narzędzia rotacyjne o zbieżności 8%, 6% oraz 4%. Dostępne w rozmiarach: 1(30,8%) o  długości 18 mm, 2( 30,6%), 3( 30,4%), 4(25,4%), 5(20,4%) o długości 23mm.  Pakowane po 6 sztuk ( 5 szt. inst. masz. + 1 szt inst. ręczny w rozm. 15). lub  28mm.</t>
  </si>
  <si>
    <t>op.= 6 szt. ( 5 szt. inst. masz. + 1 szt inst. ręczny w rozm.15)</t>
  </si>
  <si>
    <t xml:space="preserve">Guttapercha - sztyfty do szczelnego, trwałego wypełnienia kanału korzeniowego dedykowane kanałom opracowanym przez instrumenty reciprocalne. Dostępne w rozmiarach: R25 (czerwony), R40 (czarny), R50 (żółty). Długość: 28 mm. Opakowanie zawiera 60 sztyftów. </t>
  </si>
  <si>
    <t> op. =60 szt.</t>
  </si>
  <si>
    <t>Pędzelkowe końcówki pasujące do urządzenia Gutta Cut VDW, pomagające łatwo dojść do ubytku  i odciąć precyzyjnie przy ujściu kanału wystające sztyfty, wielokrotnego użycia nadające się do sterylizacji w autoklawie. Przy wprowadzaniu końcówka powinna być zimna i rozgrzewać się dopiero po naciśnięciu przycisku. Po zwolnieniu przycisku kocówka powinna ostudzić się w ciągu kilku sekund. Pakowane  w opakowaniu 4 szt. o różnych wielkościach lub 4 takie same</t>
  </si>
  <si>
    <t>op. = 4 szt.</t>
  </si>
  <si>
    <t>Gąbki okrągłe wymienne pasujące  do stojaka Interim-Stand,  jednorazowego użytku , nadające się do sterylizacji . Pakowane  w opakowanie po 55 szt.</t>
  </si>
  <si>
    <t>op.= 55 szt.</t>
  </si>
  <si>
    <t xml:space="preserve">Guma lateksowa służąca do izolacji preparowanego zęba o rozmiarze arkusza 152x152 w kolorze w zielonym dostępna w różnych grubościach tj: cienkim, średnim i grubym w opakowaniu pojedynczym po 36 szt. </t>
  </si>
  <si>
    <t>op. = 36 szt.</t>
  </si>
  <si>
    <t xml:space="preserve">Naboje zawierające gutaperkę wraz z kaniulą (igłą) o wybranej średnicy. Jeden nabój wystarcza do wypełnienia 4-6 kanałów korzeniowych.  W opakowaniu 10 naboi zawierających po 0,25g gutaperki każdy. Dostępna w rozmiarach:  20G / 0.8 mm ,  23G / 0.6 mm ,  25G / 0.45 mm </t>
  </si>
  <si>
    <t>op.= 10 naboi</t>
  </si>
  <si>
    <t>Pluggery do urządzenia Beefill Pack - szybkie nagrzewanie i schładzanie. Charakterystyka produktu:  Pluggery twarde i miękkie. Oznaczone kolorystycznie zgodnie z normą ISO. Nadają się do sterylizacji w autoklawie. Dostępne w rozmiarach: Plugger Standard ISO 40 / .03, Plugger soft ISO 50 /.05, Plugger soft ISO 60 /.06 . Dostępna także końcówka termiczna/tester wrażliwości miazgi.</t>
  </si>
  <si>
    <t xml:space="preserve">Sączki papierowe, do suszenia kanałów korzeniowych, sterylne o długości 29mm, kalibrowane na długości, zbieżność .02,; wszystkie rozmiary od 015 do 080 w odpowiednich kolorach  - pakowane w op.= 200 szt.- asortyment (015-040 i 045-080 - pakowane  w op.=200 szt.) i ( 090-140 - pakowane w op. = 90szt.) Opakowanie: pudełko przezroczyste, wysuwane z przegródkami. </t>
  </si>
  <si>
    <t>Pilnik typu K dla wszystkich technik wykonywanych ruchem obrotowo-piłującym (wymiatającym) z ergonomicznym uchwytem typu CC-Cord oraz oznakowaniem typu instrumentu na uchwycie. W rozmiarze 06-25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</si>
  <si>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Pilnik typu K dla wszystkich technik wykonywanych ruchem obrotowo-piłującym (wymiatającym) z ergonomicznym uchwytem typu CC-Cord oraz oznakowaniem typu instrumentu na uchwycie. W rozmiarze 06-25 -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</si>
  <si>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Zestaw wkładów koronowo -korzeniowych składający się z przygotowanych wstępnie wkładów endodontycznych w różnych rozmiarach, tak by pasowały do małych, średnich i dużych kanałów. Wykonane z podłużnie ułożonych włókien szklanych zatopionych w mocnej matrycy żywicznej, nieprzepuszczające promieni rtg. Dostępne w trzech kształtach: równoległe z retencyjną główką, zwężające się w kierunku wierzchołka, w kształcie pnia palmy.  W celu ułatwienia wyboru odpowiedniego rozmiaru wiertła i wkładu - oznaczone kolorami.   Zestaw musi zawierać -  3 wiertła w roz.: 1,25 mm; 1,375mm; 1,5mm i 5 wkładów odpowiednio z każdego rozmiaru dostosowane do wielkości wiertła tj.15 wkładów</t>
  </si>
  <si>
    <t>zestaw = 3 wiertła w roz.: 1,25 mm; 1,375mm; 1,5mm i 5 wkładów odpowiednio z każdego rozmiaru dostosowane do wielkości wiertła tj.15 wkładów )</t>
  </si>
  <si>
    <t>Sprawa znak: DZP-271-260 /16</t>
  </si>
  <si>
    <t xml:space="preserve">Op.=  5 x 1 g proszek,  6 x 0,35 g H2O </t>
  </si>
  <si>
    <t>Gutaperka do termoplastycznego wypełnienia kanałów. Właściwości: dopasowana do urządzeń BeeFill Pack, E-Fill, itp., niska temperatura uplastycznienia, oznaczenie kolorystyczne zgodne z normą ISO. Występująca w rozmiarach: o zbieżności .04 - 015,020,025,030,035,040, 015-040; o zbieżności .06 - 015,020,025,030,035,040, 015-040. Opakowanie= 60 szt.</t>
  </si>
  <si>
    <t>Op.= zestaw - zawiera 240 krążków (po 30 z każdego rodzaju) + 1 mandrylka.</t>
  </si>
  <si>
    <t>Op.= uzupełnienia - po 50 krążków danego rodzaju.</t>
  </si>
  <si>
    <t>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</si>
  <si>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……………………………………………………………………………………………………………………….</t>
  </si>
  <si>
    <r>
      <t xml:space="preserve">3. Oświadczamy, że:
</t>
    </r>
    <r>
      <rPr>
        <sz val="10"/>
        <rFont val="Tahoma"/>
        <family val="2"/>
      </rPr>
      <t xml:space="preserve">- oferowany przedmiot zamówienia spełnia cechy/parametry wymagane przez Zamawiającego podane w odpowiednich załącznikach do SIWZ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- zapewniam termin ważności oferowanego / dostarczonego asortymentu </t>
    </r>
    <r>
      <rPr>
        <b/>
        <sz val="10"/>
        <rFont val="Tahoma"/>
        <family val="2"/>
      </rPr>
      <t xml:space="preserve">min. 12 miesięcy </t>
    </r>
    <r>
      <rPr>
        <sz val="10"/>
        <rFont val="Tahoma"/>
        <family val="2"/>
      </rPr>
      <t>licząc od dnia dostawy do siedziby Zamawiającego;</t>
    </r>
    <r>
      <rPr>
        <b/>
        <sz val="10"/>
        <rFont val="Tahoma"/>
        <family val="2"/>
      </rPr>
      <t xml:space="preserve">
</t>
    </r>
  </si>
  <si>
    <r>
      <t xml:space="preserve">6. </t>
    </r>
    <r>
      <rPr>
        <sz val="10"/>
        <rFont val="Tahoma"/>
        <family val="2"/>
      </rPr>
      <t>Oświadczamy, że przedmiot zamówienia wykonamy w całości siłami własnymi/ podwykonawcom zamierzamy powierzyć do wykonania następujące części zamówienia: *) niepotrzebne skreślić,……………………………………………………………………………………………………………………………………………………………………………………………….....</t>
    </r>
  </si>
  <si>
    <r>
      <rPr>
        <b/>
        <sz val="10"/>
        <rFont val="Tahoma"/>
        <family val="2"/>
      </rPr>
      <t>7</t>
    </r>
    <r>
      <rPr>
        <sz val="10"/>
        <rFont val="Tahoma"/>
        <family val="2"/>
      </rPr>
      <t>.</t>
    </r>
    <r>
      <rPr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Zobowiązujemy się dostarczyć przedmiot zamówienia  sukcesywnie </t>
    </r>
    <r>
      <rPr>
        <b/>
        <sz val="10"/>
        <rFont val="Tahoma"/>
        <family val="2"/>
      </rPr>
      <t>w ciągu 12 miesięcy od dnia zawarcia umowy –</t>
    </r>
    <r>
      <rPr>
        <sz val="10"/>
        <rFont val="Tahoma"/>
        <family val="2"/>
      </rPr>
      <t xml:space="preserve"> wg przekazywanych na bieżąco  potrzeb/cząstkowych zamówień.</t>
    </r>
  </si>
  <si>
    <r>
      <t xml:space="preserve">9.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 oraz  treść pozostałch dokumentów przetargowych i nie wnoszę do nich zastrzeżeń.</t>
    </r>
  </si>
  <si>
    <r>
      <t>10.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</si>
  <si>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r>
      <t xml:space="preserve">11.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</si>
  <si>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t>op.=15 ml</t>
  </si>
  <si>
    <t>op.=1 szt.</t>
  </si>
  <si>
    <t>Op.= 1 g</t>
  </si>
  <si>
    <t xml:space="preserve">op.=1,2 ml preparatu + aplikatory jednorazowe </t>
  </si>
  <si>
    <t>Op. = 80 szt.</t>
  </si>
  <si>
    <t>Op.= 100szt, niebieskie i zielone, Ass 100szt. (różowe-30szt., niebieskie-30szt., zielone-20szt., żółte-20szt.)</t>
  </si>
  <si>
    <t>op.=200 szt.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</si>
  <si>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120 ml + adapter</t>
  </si>
  <si>
    <t>Op.=120 ml + adapter</t>
  </si>
  <si>
    <t>Taśma poliestrowa gładka na rolce o długości 15m. Rodzaje: grubość (0,05mm, 0,08mm), szerokość (6mm, 8mm). Opakowanie: 1szt. 15 m</t>
  </si>
  <si>
    <t>Op.= 15m</t>
  </si>
  <si>
    <t>Op.=72 kartek</t>
  </si>
  <si>
    <t>op. =120 kartek</t>
  </si>
  <si>
    <t>Op.=75 ml</t>
  </si>
  <si>
    <t>Kalka okluzyjna w sprayu do zaznaczania punktów kontaktowych na koronach i mostach. Dostępne kolory: zielony, czerwony, biały. Opakowanie: 75ml</t>
  </si>
  <si>
    <t>Op.= 30 szt.</t>
  </si>
  <si>
    <t>Paski metalowe do formówek, stal nierdzewna . Szerokość paska: 5 mm, długość rolki: 1 m. Opakowanie = 9 szt. (9 rolek)</t>
  </si>
  <si>
    <t>op.=9 szt. (rolek)</t>
  </si>
  <si>
    <t>op.=50 szt.</t>
  </si>
  <si>
    <r>
      <rPr>
        <b/>
        <sz val="10"/>
        <rFont val="Tahoma"/>
        <family val="2"/>
      </rPr>
      <t>8</t>
    </r>
    <r>
      <rPr>
        <sz val="10"/>
        <rFont val="Tahoma"/>
        <family val="2"/>
      </rPr>
      <t xml:space="preserve">.Zobowiązujemy się dostarczyć przedmiot zamówienia w  sukceywnych dostawach, </t>
    </r>
    <r>
      <rPr>
        <b/>
        <sz val="10"/>
        <rFont val="Tahoma"/>
        <family val="2"/>
      </rPr>
      <t>w terminie do 5 dni roboczych</t>
    </r>
    <r>
      <rPr>
        <sz val="10"/>
        <rFont val="Tahoma"/>
        <family val="2"/>
      </rPr>
      <t xml:space="preserve"> liczonych od daty złożenia cząstkowego zamówienia przez Zamawiającego.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Za dni robocze uznaje się  dni od poniedziałku do piątku z wyłączeniem dni ustawowo wolnych, w godz. 8.00 do 14.00</t>
    </r>
  </si>
  <si>
    <t>op. = 200 szt ( od roz.015 do 080, oraz asort. 015-040, 045-80)   op.=90 szt   (asort.  090-140)</t>
  </si>
  <si>
    <t>Rozpuszczalnik do gutaperki- olejek eukaliptusowy. Środek do zmiękczania i rozpuszczania gutaperki. Opakowanie: 15 ml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</si>
  <si>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rozmiarach:120,130,140 oraz asortymencie: 090-140, 120-140 o długościach:  25 mm, 31 mm. Pakowany w opakowaniach  (blistrach) po 6 szt.</t>
  </si>
  <si>
    <t>Wiertło do mechanicznego opracowania części koronowej kanału w celu uzyskania lepszego dostępu, wykonane ze stali nierdzewnej o cylindrycznym kształcie. Występuje w rozmiarze od 1 - 6 oraz asortymencie. Opakowanie = 6 szt.</t>
  </si>
  <si>
    <t>Instrument rotacyjny pracujący w ruchu reciprocalnym,  pozwalający na opracowanie całego kanału korzeniowego tylko jednym pilnikiem, Wytwarzany  ze specjalnego materiału NiTi – ”M-Wire”, który jest wytrzymalszy  i elastyczniejszy w porównaniu do  instrumentów NiTi. Występuje w trzech rozmiarach  w zależności od średnicy opracowywanego kanału:  pilnik R25 (czerwony) - dla większości kanałów , pilnik R40 (czarny) - dla kanałów średnio-szerokich, większych niż ISO 20, pilnik R50 (żółty) - dla kanałów szerokich, większych niż ISO 30. Dostępny  w długościach: 21, 25 lub 31 mm. Pakowany w opakowaniach (blistrach) po 6 sztuk z jednego rozmiaru .</t>
  </si>
  <si>
    <t>PILNIKI maszynowe niklowo-tytanowe specjalnie zaprojektowane do opracowania trudnych, zwapniałych i znacznie zakrzywionych kanałów korzeniowych. Stopniowo wzrastająca średnica narzędzi i nowoczesny projekt krawędzi zapewniają fleksyjność oraz skuteczne oczyszczenie i ukształtowanie kanałów korzeniowych. Unikalną cechą budowy pilników jest kształt na przekroju, tzw. wypukłego trójkąta, który zapewnia zmniejszone pole kontaktu pomiędzy narzędziem a zębiną. Zwiększona efektywność cięcia zębiny jest uzyskana dzięki zbalansowaniu, w projekcie narzędzi, skoku spirali rowków z kątem nachylenia spirali rowków. Efektywnie usuwają resztki zębiny ze światła kanału i w zasadzie tylko trzy instrumenty potrzebne są, aby otrzymać na całej jego długości prawidłowy, stożkowaty kształt kanału. W asortymencie występują również pilniki maszynowe D1, D2, D3 specjalnie zaprojektowane do usuwania materiału wypełnieniowego z kanałów (rewizji).Dostępne rozmiary: S1 o dł.21,25,31 mm; S2 o dł.21,25,31 mm; F1 o dł.21,25,31 mm; F2 o dł.21,25,31 mm; F3 o dł.21,25,31 mm; F4 o dł.21,25,31 mm; F5 o dł.21,25,31 mm; SX o dł.19mm;asortyment SX-F3 o dł.21,25,31 oraz D1 – o dł.16mm /030,  D2 – o dł.18 mm /025,  D3 – o dł.22 mm /020 oraz  asortyment D1-D3. Pakowane po 6 szt.</t>
  </si>
  <si>
    <t>Gutaperka dopasowana do systemu narzędzi ProTaper. Do szczelnego i trwałego wypełnienia kanału. Dostępne rozmiary: F1, F2, F3, F4, F5 oraz asortyment: F1 - F3 i F4 - F5. Opakowanie: 60 szt.</t>
  </si>
  <si>
    <t xml:space="preserve">Maszynowe pilniki niklowo-tytanowe, umożliwiające opracowanie drogi wprowadzania narzędzi. Elastyczne i odporne na cykliczne zmęczenie materiału. Zmniejszone ryzyko złamania, wysoka jakość. Opakowanie zawiera 6 instrumentów o rozszerzeniu 02. i rozmiarach ISO 13, ISO 16, ISO 19 (2 z każdego rozmiaru ISO). Długość instrumentów 25mm 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</si>
  <si>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zestaw - zawiera 240 krążków (po 30 z każdego rodzaju) + 1 mandrylka.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</si>
  <si>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uzupełnienia - po 50 krążków danego rodzaju.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</si>
  <si>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zestaw - zawiera 240 krążków (po 30 z każdego rodzaju) + 1 mandrylka.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</si>
  <si>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uzupełnienia - po 50 krążków danego rodzaju.</t>
  </si>
  <si>
    <t>Trzymadełko/ mandrela  do krążków z poz. w tabeli 48-51 Uchwyt do krążków ściernych umożliwiający ich montaż w kątnicy. Op.= 1 szt.</t>
  </si>
  <si>
    <t xml:space="preserve">Cement do naprawy perforacji kanałów oraz do wstecznego wypełnienia. Właściwości: niedrażniący, nieporowaty i nie przepuszczający wilgoci, odporny na działanie płynów tkankowych, nierozpuszczalny, nie przepuszczający promieniowania rtg, łatwy w zastosowaniu klinicznym. Zastosowanie: apeksyfikacja, naprawa perforacji kanału korzeniowego, naprawa częściowej resorpcji korzenia, wypełnienie okolicy przywierzchołkowej kanału korzeniowego, przykrycie bezpośrednie miazgi. Opakowanie:  5 x 1 g proszek,  6 x 0,35 g H2O 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</si>
  <si>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</si>
  <si>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</si>
  <si>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</si>
  <si>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</si>
  <si>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</si>
  <si>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</si>
  <si>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</si>
  <si>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</si>
  <si>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</si>
  <si>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</si>
  <si>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</si>
  <si>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</si>
  <si>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</si>
  <si>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</si>
  <si>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</si>
  <si>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</si>
  <si>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</si>
  <si>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</si>
  <si>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</si>
  <si>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</si>
  <si>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</si>
  <si>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</si>
  <si>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</si>
  <si>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</si>
  <si>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</si>
  <si>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</si>
  <si>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</si>
  <si>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</si>
  <si>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</si>
  <si>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</si>
  <si>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</si>
  <si>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</si>
  <si>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</si>
  <si>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</si>
  <si>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</si>
  <si>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</si>
  <si>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</si>
  <si>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</si>
  <si>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</si>
  <si>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</si>
  <si>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</si>
  <si>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</si>
  <si>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</si>
  <si>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</si>
  <si>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</si>
  <si>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>46.   </t>
  </si>
  <si>
    <t>47.   </t>
  </si>
  <si>
    <t>48.   </t>
  </si>
  <si>
    <t>49.   </t>
  </si>
  <si>
    <t>50.   </t>
  </si>
  <si>
    <t>51.   </t>
  </si>
  <si>
    <t>52.   </t>
  </si>
  <si>
    <t>53.   </t>
  </si>
  <si>
    <t>54.   </t>
  </si>
  <si>
    <t>55.   </t>
  </si>
  <si>
    <t>Narzędzia maszynowe NiTi, posiadające widoczne na zdjęciu rentgenowskim nacięcia na narzędziu stanowiące znaczniki głębokości, na uchwycie posiadające prążki, które służą do ustalenia stożkowatości 04 – 1 prążek, 05 – 2 prążki, 06– 3 prążki, 07 – 4 prążki, pakowane sterylnie po 6 szt, każdy rozmiar osobno. Przy długości części roboczej 16 mm  dostępne w rozmiarach:10/.04, 15/.05, 20/.06, 25/.06, 25/.07, 30/.05, 30/.06, 35/.04, 35/.06, 40/.04, 40/.06, 45/.04, 50/.04, 60/.04  - ( o dł. 21mm  i 25mm)Przy długości części roboczej 21 mm  dostępne w rozmiarach: 10/.04, 15/.05, 20/.06, 25/.06 -  ( o dł. 25mm, 31mm )25/.07, 30/.05, 30/.06, 35/.04, 35/.06, 40/.04, 40/.06, 45/.04, 50/.04, 60/.04 -  ( o dł.  31mm ).</t>
  </si>
  <si>
    <t>56.   </t>
  </si>
  <si>
    <t>57.   </t>
  </si>
  <si>
    <t>58.   </t>
  </si>
  <si>
    <t>59.   </t>
  </si>
  <si>
    <t>60.   </t>
  </si>
  <si>
    <t>61.   </t>
  </si>
  <si>
    <t>62.   </t>
  </si>
  <si>
    <t>63.   </t>
  </si>
  <si>
    <t>64.   </t>
  </si>
  <si>
    <t>65.   </t>
  </si>
  <si>
    <t>66.   </t>
  </si>
  <si>
    <t>67.   </t>
  </si>
  <si>
    <t>68.   </t>
  </si>
  <si>
    <t>69.   </t>
  </si>
  <si>
    <t>Klamra do koferdamu ze skrzydełkami, tak skonstruowana, aby zapewnić dodatkową retrakcję  koferdamu. Dostępne w rozmiarach: 00 - ogólna klamra do mniejszych zębów dwuguzkowych lub siekaczy, 1 - klamra do górnych kłów, 2 - ogólna klamra do większych zębów dwuguzkowych, żuchwy, 2A - ogólna klamra do większych zębów dwuguzkowych ,3 - klamra do małych zębów trzonowych żuchwy,4 - klamra do małych górnych zębów trzonowych,7 - uniwersalna klamra do trzonowych zębów żuchwy,8 -uniwersalna klamra do zębów trzonowych szczęki,8A - klamra do częściowo wyrżniętych lub małych trzonowców, 9 - uniwersalna dwułukowa klamra do zębów przednich,12A - klamra do dolnych prawych i lewych górnych trzonowców,13A - klamra do dolnych lewych i prawych górnych trzonowców ,14  - klamra do częściowo wyrżniętych lub średnich trzonowców,14A - klamra do częściowo wyrżniętych lub dużych trzonowców</t>
  </si>
  <si>
    <t>Koferdam  zapewniający wygodny dostęp do jamy ustnej ułatwiający i przyspieszający pracę podczas leczenia stomatologicznego. Odsuwając policzki i wargi pacjenta czyni pracę bardziej komfortową, zapewniając przy tym także względną suchość pola operacyjnego. Rozwieracz/koferdam dzięki dużej elastyczności we wszystkich kierunkach, zapewnia pacjentowi komfort, ułatwiając mu utrzymywanie otwartych ust. Ułatwia wykonywanie wszelkich zabiegów w jamie ustnej pacjenta, takich jak: leczenie zębów, scaling, piaskowanie, wybielanie, pobieranie wycisków.  Nie zawiera lateksu. Dostępny jest w trzech rozmiarach: dziecięcym Junior - dla dzieci w wieku 5 - 10 lat, małym (Small),dużym (Regular. Opakowanie = 80 szt.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</si>
  <si>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- strzykawka 1,2 ml preparatu + aplikatory jednorazowe</t>
  </si>
  <si>
    <t>Kliny drewniane. Służą do przytrzymania matrycy o odpowiedniej dla nas pozycji oraz separują sąsiedni ząb.Kliny wykonane są z drzewa jaworowego i bardzo dobrze przylegają do zęba. Ich optymalny kształt umożliwia odpowiednią separację zębów, a kwadratowy koniec ułatwia wprowadzenie klinów. Kliny dostępne są w wielu rozmiarach, który odpowiada danemu kolorowi, dzięki czemu łatwo nam wybrać odpowiedni rodzaj. Dostępne w rozmiarach: 12mm niebieskie, op.= 100szt, 13mm zielone, op.=100szt, Ass 100szt. (różowe-30szt., niebieskie-30szt., zielone-20szt., żółte-20szt. Pakowane w wygodnych przeźroczystych pudełkach.</t>
  </si>
  <si>
    <t>Kliny drewniane. Służą do przytrzymania matrycy o odpowiedniej dla nas pozycji oraz separują sąsiedni ząb. Kliny wykonane są z drzewa jaworowego i bardzo dobrze przylegają do zęba. Ich optymalny kształt umożliwia odpowiednią separację zębów, a kwadratowy koniec ułatwia wprowadzenie klinów. Kliny dostępne są w wielu rozmiarach, który odpowiada danemu kolorowi, dzięki czemu łatwo nam wybrać odpowiedni rodzaj. Dostępne w rozmiarach: 11mm. różowe /200szt. Pakowane w wygodnym, przeźroczystym pudełku.</t>
  </si>
  <si>
    <t>Taśma poliestrowa ścierna na rolce o długości 15m. Rodzaje:  grubość (20u, 60u, 90u), szerokość (6mm, 8mm). Opakowanie: 1szt. 15m</t>
  </si>
  <si>
    <t>Kalka artykulacyjna dwustronna, prostokątna. Kolor: niebiesko - czerwona. Grubość: 40µ, 80µ. Opakowanie: 120 kartek</t>
  </si>
  <si>
    <t>Kalka artykulacyjna dwustronna, podkowiasta. Kolor: niebiesko - czerwona. Grubość: 80µ. Opakowanie: 72 kartek</t>
  </si>
  <si>
    <t>Paski poliestrowe ścierne o szerokości 4mm i długości 18cm. Paski poliestrowe do ostatecznego opracowania wypełnień, oferowane w pełnym zakresie 6-cio stopniowego programu. Każdy z sześciu rodzajów pasków oznaczony jest innym kolorem - od żółtego (najbardziej ścierający) do jasnozielonego (do ostatecznego wygładzania).Dostępne rodzaje: bardzo grubo ziarniste (żółte), gruboziarniste (niebieskie),średnioziarniste (różowe, drobnoziarniste (ciemnozielone), bardzo drobnoziarniste (biało-pomarańczowe), ultra drobnoziarniste (jasno-zielone). Opakowanie: 50szt</t>
  </si>
  <si>
    <t>Paski tłoczone metalowe (niesterylizowane), grubość 0.045mm, op. 30szt.  Paski do formówek, tłoczone do trzonowców/przedtrzonowców, prawe/lewe. Dostępne rodzaje: 20 /Asortyment,  21 /Przedtrzonowe (z 1 brzuszkiem, lewe), 22 /Przedtrzonowe (z 1 brzuszkiem, prawe), 23 /Trzonowe (z 1 brzuszkiem, lewe, 24 /Trzonowe (z 1 brzuszkiem, prawe), 25 /Trzonowe, 26 /Trzonowe,27 /Trzonowe, 28 /Przedtrzonowe (z 2 brzuszkami), 29 /Trzonowe (z 2 brzuszkami. Opakowanie= 30szt.</t>
  </si>
  <si>
    <t>Cement endodontyczny złożony z kilku tlenków mineralnych. Zbudowany z cząsteczek wodochronnych o rzadkiej strukturze. Po zmieszaniu z woda najpierw tworzy żel, który wkrótce twardnieje.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uszczelnianie brzeżne; zapobiega migracji bakterii i przenikaniu płynów tkankowych do kanału korzeniowego; biologiczne otoczenie perforacji kanału korzenia i perforacji w okolicy furkacji poprzez indukowanie okołokorzeniowego tworzenia się kostniwa; sprzyjanie tworzenia się mostu zębinowego przy stosowaniu w pokryciu miazgi. W odróżnieniu od innych cementów wymagających całkowicie suchego pola operacyjnego cement ten jest wskazany nawet w przypadku braku wystarczającej regulacji wilgotności (np. operacja zamknięcia perforacji korzenia, wsteczne wypełnianie korzenia), gdyż nie traci swych właściwości. W kontakcie z wodą tworzy żel tężejący w ciągu 10-15 minut. Czas wiązania- Początek: 10 minut; koniec: 15 minut. Aby kontynuować postępowanie lecznicze nie trzeba czekać na ostateczne związanie. Nieprzepuszczalność promieniowania rtg. Charakteryzuje go odpowiednia adhezja do zębiny. Właściwość ta zapewnia odpowiedni opór na siły dyslokacji. Dostępny w kolorach - biały i szary. Opakowanie 1g.</t>
  </si>
  <si>
    <t xml:space="preserve">Nawiązując do ogłoszenia w Biuletynie Zamówień Publicznych nr ……………...………………. z dnia ………..2016r o przetargu na „Dostawa instrumentów i materiałów endodontycznych oraz akcesoriów stomatologicznych dla SP ZOZ Uniwersyteckiej Kliniki Stomatologicznej w Krakowie”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</si>
</sst>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6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ahoma"/>
      <family val="2"/>
    </font>
    <font>
      <i/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Garamond"/>
      <family val="1"/>
    </font>
    <font>
      <b/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8"/>
      <name val="Times New Roman"/>
      <family val="1"/>
    </font>
    <font>
      <sz val="9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b/>
      <sz val="9"/>
      <color rgb="FFFF0000"/>
      <name val="Tahoma"/>
      <family val="2"/>
    </font>
    <font>
      <sz val="9"/>
      <color rgb="FF000000"/>
      <name val="Times New Roman"/>
      <family val="1"/>
    </font>
    <font>
      <sz val="9"/>
      <color rgb="FF777777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4" fillId="0" borderId="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54" applyFont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15" fillId="0" borderId="10" xfId="54" applyFont="1" applyBorder="1" applyAlignment="1">
      <alignment vertical="top"/>
      <protection/>
    </xf>
    <xf numFmtId="168" fontId="15" fillId="0" borderId="10" xfId="54" applyNumberFormat="1" applyFont="1" applyBorder="1" applyAlignment="1">
      <alignment vertical="top"/>
      <protection/>
    </xf>
    <xf numFmtId="0" fontId="23" fillId="0" borderId="0" xfId="54" applyFont="1" applyBorder="1" applyAlignment="1">
      <alignment vertical="top" wrapText="1"/>
      <protection/>
    </xf>
    <xf numFmtId="0" fontId="23" fillId="0" borderId="0" xfId="0" applyFont="1" applyAlignment="1">
      <alignment vertical="top"/>
    </xf>
    <xf numFmtId="0" fontId="15" fillId="0" borderId="0" xfId="0" applyFont="1" applyBorder="1" applyAlignment="1">
      <alignment horizontal="center"/>
    </xf>
    <xf numFmtId="0" fontId="15" fillId="33" borderId="0" xfId="54" applyFont="1" applyFill="1" applyBorder="1" applyAlignment="1">
      <alignment horizontal="left" vertical="center" wrapText="1"/>
      <protection/>
    </xf>
    <xf numFmtId="0" fontId="15" fillId="33" borderId="0" xfId="54" applyFont="1" applyFill="1" applyBorder="1" applyAlignment="1">
      <alignment horizontal="left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/>
    </xf>
    <xf numFmtId="0" fontId="15" fillId="0" borderId="10" xfId="54" applyFont="1" applyBorder="1" applyAlignment="1">
      <alignment vertical="top" wrapText="1"/>
      <protection/>
    </xf>
    <xf numFmtId="0" fontId="64" fillId="0" borderId="10" xfId="0" applyFont="1" applyBorder="1" applyAlignment="1">
      <alignment vertical="top"/>
    </xf>
    <xf numFmtId="0" fontId="64" fillId="0" borderId="10" xfId="0" applyFont="1" applyFill="1" applyBorder="1" applyAlignment="1">
      <alignment vertical="top"/>
    </xf>
    <xf numFmtId="168" fontId="65" fillId="0" borderId="10" xfId="0" applyNumberFormat="1" applyFont="1" applyBorder="1" applyAlignment="1">
      <alignment vertical="top" wrapText="1"/>
    </xf>
    <xf numFmtId="0" fontId="22" fillId="0" borderId="11" xfId="54" applyFont="1" applyBorder="1" applyAlignment="1">
      <alignment horizontal="center" vertical="center"/>
      <protection/>
    </xf>
    <xf numFmtId="168" fontId="22" fillId="0" borderId="11" xfId="54" applyNumberFormat="1" applyFont="1" applyBorder="1" applyAlignment="1">
      <alignment horizontal="right" vertical="center"/>
      <protection/>
    </xf>
    <xf numFmtId="3" fontId="64" fillId="0" borderId="10" xfId="0" applyNumberFormat="1" applyFont="1" applyBorder="1" applyAlignment="1">
      <alignment vertical="top"/>
    </xf>
    <xf numFmtId="3" fontId="64" fillId="0" borderId="10" xfId="0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top"/>
    </xf>
    <xf numFmtId="168" fontId="15" fillId="0" borderId="10" xfId="0" applyNumberFormat="1" applyFont="1" applyBorder="1" applyAlignment="1">
      <alignment vertical="top"/>
    </xf>
    <xf numFmtId="0" fontId="16" fillId="0" borderId="0" xfId="0" applyFont="1" applyAlignment="1">
      <alignment horizontal="center" wrapText="1"/>
    </xf>
    <xf numFmtId="3" fontId="22" fillId="33" borderId="0" xfId="63" applyNumberFormat="1" applyFont="1" applyFill="1" applyBorder="1" applyAlignment="1">
      <alignment horizontal="center" vertical="center"/>
    </xf>
    <xf numFmtId="168" fontId="63" fillId="0" borderId="10" xfId="0" applyNumberFormat="1" applyFont="1" applyBorder="1" applyAlignment="1">
      <alignment vertical="top" wrapText="1"/>
    </xf>
    <xf numFmtId="0" fontId="15" fillId="0" borderId="10" xfId="54" applyFont="1" applyFill="1" applyBorder="1" applyAlignment="1">
      <alignment vertical="top" wrapText="1"/>
      <protection/>
    </xf>
    <xf numFmtId="1" fontId="65" fillId="0" borderId="10" xfId="0" applyNumberFormat="1" applyFont="1" applyBorder="1" applyAlignment="1">
      <alignment horizontal="center" vertical="top" wrapText="1"/>
    </xf>
    <xf numFmtId="1" fontId="6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 applyAlignment="1">
      <alignment horizontal="left"/>
      <protection/>
    </xf>
    <xf numFmtId="0" fontId="24" fillId="0" borderId="10" xfId="54" applyFont="1" applyBorder="1" applyAlignment="1">
      <alignment horizontal="center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Layout" showRuler="0" workbookViewId="0" topLeftCell="A7">
      <selection activeCell="A18" sqref="A18:K88"/>
    </sheetView>
  </sheetViews>
  <sheetFormatPr defaultColWidth="9.140625" defaultRowHeight="12.75"/>
  <cols>
    <col min="1" max="1" width="3.57421875" style="10" customWidth="1"/>
    <col min="2" max="2" width="50.28125" style="0" customWidth="1"/>
    <col min="3" max="3" width="11.421875" style="11" customWidth="1"/>
    <col min="4" max="4" width="6.57421875" style="37" customWidth="1"/>
    <col min="5" max="5" width="9.7109375" style="0" customWidth="1"/>
    <col min="6" max="6" width="8.421875" style="0" customWidth="1"/>
    <col min="8" max="8" width="13.7109375" style="0" customWidth="1"/>
    <col min="9" max="9" width="7.00390625" style="10" customWidth="1"/>
    <col min="10" max="10" width="11.8515625" style="0" customWidth="1"/>
    <col min="11" max="11" width="14.00390625" style="0" customWidth="1"/>
    <col min="12" max="12" width="13.00390625" style="0" customWidth="1"/>
  </cols>
  <sheetData>
    <row r="1" spans="1:10" ht="12.75">
      <c r="A1" s="50" t="s">
        <v>113</v>
      </c>
      <c r="B1" s="46"/>
      <c r="J1" s="1" t="s">
        <v>40</v>
      </c>
    </row>
    <row r="2" spans="1:11" ht="14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0" customFormat="1" ht="19.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 customHeight="1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ht="8.25" customHeight="1">
      <c r="E7" s="2"/>
    </row>
    <row r="8" spans="1:12" ht="27.75" customHeight="1">
      <c r="A8" s="47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6"/>
    </row>
    <row r="9" spans="1:12" ht="27.75" customHeight="1">
      <c r="A9" s="47" t="s">
        <v>21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6"/>
    </row>
    <row r="10" spans="1:12" ht="27.75" customHeight="1">
      <c r="A10" s="47" t="s">
        <v>22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6"/>
    </row>
    <row r="11" spans="1:12" ht="27.75" customHeight="1">
      <c r="A11" s="47" t="s">
        <v>23</v>
      </c>
      <c r="B11" s="46"/>
      <c r="C11" s="46"/>
      <c r="D11" s="46"/>
      <c r="E11" s="46" t="s">
        <v>24</v>
      </c>
      <c r="F11" s="46"/>
      <c r="G11" s="46"/>
      <c r="H11" s="6"/>
      <c r="J11" s="6"/>
      <c r="K11" s="6"/>
      <c r="L11" s="6"/>
    </row>
    <row r="12" spans="1:12" ht="27.75" customHeight="1">
      <c r="A12" s="47" t="s">
        <v>25</v>
      </c>
      <c r="B12" s="46"/>
      <c r="C12" s="46"/>
      <c r="D12" s="46"/>
      <c r="E12" s="6"/>
      <c r="F12" s="6"/>
      <c r="G12" s="6"/>
      <c r="H12" s="6"/>
      <c r="J12" s="6"/>
      <c r="K12" s="6"/>
      <c r="L12" s="6"/>
    </row>
    <row r="13" spans="1:12" ht="27.75" customHeight="1">
      <c r="A13" s="47" t="s">
        <v>42</v>
      </c>
      <c r="B13" s="46"/>
      <c r="C13" s="11" t="s">
        <v>30</v>
      </c>
      <c r="D13" s="46" t="s">
        <v>31</v>
      </c>
      <c r="E13" s="46"/>
      <c r="F13" s="46"/>
      <c r="G13" s="46"/>
      <c r="H13" s="6"/>
      <c r="J13" s="6"/>
      <c r="K13" s="6"/>
      <c r="L13" s="6"/>
    </row>
    <row r="14" ht="27.75" customHeight="1">
      <c r="E14" s="2"/>
    </row>
    <row r="15" spans="1:11" s="3" customFormat="1" ht="27.75" customHeight="1">
      <c r="A15" s="56" t="s">
        <v>241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2" ht="27.75" customHeight="1">
      <c r="A16" s="54" t="s">
        <v>49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"/>
    </row>
    <row r="17" spans="2:12" ht="9.75" customHeight="1">
      <c r="B17" s="4"/>
      <c r="C17" s="13"/>
      <c r="D17" s="40"/>
      <c r="E17" s="3"/>
      <c r="F17" s="3"/>
      <c r="G17" s="3"/>
      <c r="H17" s="3"/>
      <c r="I17" s="12"/>
      <c r="J17" s="3"/>
      <c r="K17" s="3"/>
      <c r="L17" s="3"/>
    </row>
    <row r="18" spans="1:12" ht="42">
      <c r="A18" s="15" t="s">
        <v>28</v>
      </c>
      <c r="B18" s="16" t="s">
        <v>1</v>
      </c>
      <c r="C18" s="14" t="s">
        <v>43</v>
      </c>
      <c r="D18" s="16" t="s">
        <v>11</v>
      </c>
      <c r="E18" s="16" t="s">
        <v>2</v>
      </c>
      <c r="F18" s="16" t="s">
        <v>47</v>
      </c>
      <c r="G18" s="16" t="s">
        <v>3</v>
      </c>
      <c r="H18" s="16" t="s">
        <v>4</v>
      </c>
      <c r="I18" s="16" t="s">
        <v>46</v>
      </c>
      <c r="J18" s="16" t="s">
        <v>5</v>
      </c>
      <c r="K18" s="16" t="s">
        <v>0</v>
      </c>
      <c r="L18" s="7"/>
    </row>
    <row r="19" spans="1:12" s="17" customFormat="1" ht="11.25">
      <c r="A19" s="68" t="s">
        <v>27</v>
      </c>
      <c r="B19" s="68" t="s">
        <v>6</v>
      </c>
      <c r="C19" s="69" t="s">
        <v>7</v>
      </c>
      <c r="D19" s="70" t="s">
        <v>8</v>
      </c>
      <c r="E19" s="68" t="s">
        <v>9</v>
      </c>
      <c r="F19" s="68" t="s">
        <v>32</v>
      </c>
      <c r="G19" s="71" t="s">
        <v>10</v>
      </c>
      <c r="H19" s="71" t="s">
        <v>33</v>
      </c>
      <c r="I19" s="71" t="s">
        <v>34</v>
      </c>
      <c r="J19" s="71" t="s">
        <v>35</v>
      </c>
      <c r="K19" s="71" t="s">
        <v>36</v>
      </c>
      <c r="L19" s="8"/>
    </row>
    <row r="20" spans="1:12" s="21" customFormat="1" ht="100.5" customHeight="1">
      <c r="A20" s="18" t="s">
        <v>160</v>
      </c>
      <c r="B20" s="26" t="s">
        <v>108</v>
      </c>
      <c r="C20" s="26" t="s">
        <v>146</v>
      </c>
      <c r="D20" s="30">
        <v>360</v>
      </c>
      <c r="E20" s="29"/>
      <c r="F20" s="18"/>
      <c r="G20" s="32"/>
      <c r="H20" s="19">
        <f>D20*G20</f>
        <v>0</v>
      </c>
      <c r="I20" s="44"/>
      <c r="J20" s="19">
        <f>H20*(I20/100)</f>
        <v>0</v>
      </c>
      <c r="K20" s="19">
        <f>H20+J20</f>
        <v>0</v>
      </c>
      <c r="L20" s="20"/>
    </row>
    <row r="21" spans="1:12" s="21" customFormat="1" ht="76.5" customHeight="1">
      <c r="A21" s="18" t="s">
        <v>161</v>
      </c>
      <c r="B21" s="26" t="s">
        <v>50</v>
      </c>
      <c r="C21" s="26" t="s">
        <v>51</v>
      </c>
      <c r="D21" s="30">
        <v>84</v>
      </c>
      <c r="E21" s="29"/>
      <c r="F21" s="18"/>
      <c r="G21" s="32"/>
      <c r="H21" s="19">
        <f aca="true" t="shared" si="0" ref="H21:H74">D21*G21</f>
        <v>0</v>
      </c>
      <c r="I21" s="44"/>
      <c r="J21" s="19">
        <f aca="true" t="shared" si="1" ref="J21:J74">H21*(I21/100)</f>
        <v>0</v>
      </c>
      <c r="K21" s="19">
        <f aca="true" t="shared" si="2" ref="K21:K74">H21+J21</f>
        <v>0</v>
      </c>
      <c r="L21" s="20"/>
    </row>
    <row r="22" spans="1:12" s="21" customFormat="1" ht="84.75" customHeight="1">
      <c r="A22" s="18" t="s">
        <v>162</v>
      </c>
      <c r="B22" s="26" t="s">
        <v>52</v>
      </c>
      <c r="C22" s="26" t="s">
        <v>51</v>
      </c>
      <c r="D22" s="30">
        <v>360</v>
      </c>
      <c r="E22" s="29"/>
      <c r="F22" s="18"/>
      <c r="G22" s="32"/>
      <c r="H22" s="19">
        <f t="shared" si="0"/>
        <v>0</v>
      </c>
      <c r="I22" s="44"/>
      <c r="J22" s="19">
        <f t="shared" si="1"/>
        <v>0</v>
      </c>
      <c r="K22" s="19">
        <f t="shared" si="2"/>
        <v>0</v>
      </c>
      <c r="L22" s="20"/>
    </row>
    <row r="23" spans="1:12" s="21" customFormat="1" ht="74.25" customHeight="1">
      <c r="A23" s="18" t="s">
        <v>163</v>
      </c>
      <c r="B23" s="26" t="s">
        <v>53</v>
      </c>
      <c r="C23" s="26" t="s">
        <v>54</v>
      </c>
      <c r="D23" s="30">
        <v>72</v>
      </c>
      <c r="E23" s="29"/>
      <c r="F23" s="18"/>
      <c r="G23" s="32"/>
      <c r="H23" s="19">
        <f t="shared" si="0"/>
        <v>0</v>
      </c>
      <c r="I23" s="44"/>
      <c r="J23" s="19">
        <f t="shared" si="1"/>
        <v>0</v>
      </c>
      <c r="K23" s="19">
        <f t="shared" si="2"/>
        <v>0</v>
      </c>
      <c r="L23" s="20"/>
    </row>
    <row r="24" spans="1:12" s="21" customFormat="1" ht="60.75" customHeight="1">
      <c r="A24" s="18" t="s">
        <v>164</v>
      </c>
      <c r="B24" s="26" t="s">
        <v>55</v>
      </c>
      <c r="C24" s="26" t="s">
        <v>56</v>
      </c>
      <c r="D24" s="30">
        <v>24</v>
      </c>
      <c r="E24" s="29"/>
      <c r="F24" s="18"/>
      <c r="G24" s="32"/>
      <c r="H24" s="19">
        <f t="shared" si="0"/>
        <v>0</v>
      </c>
      <c r="I24" s="44"/>
      <c r="J24" s="19">
        <f t="shared" si="1"/>
        <v>0</v>
      </c>
      <c r="K24" s="19">
        <f t="shared" si="2"/>
        <v>0</v>
      </c>
      <c r="L24" s="20"/>
    </row>
    <row r="25" spans="1:12" s="21" customFormat="1" ht="32.25" customHeight="1">
      <c r="A25" s="18" t="s">
        <v>165</v>
      </c>
      <c r="B25" s="26" t="s">
        <v>147</v>
      </c>
      <c r="C25" s="26" t="s">
        <v>126</v>
      </c>
      <c r="D25" s="30">
        <v>24</v>
      </c>
      <c r="E25" s="43"/>
      <c r="F25" s="18"/>
      <c r="G25" s="32"/>
      <c r="H25" s="19">
        <f>D25*G25</f>
        <v>0</v>
      </c>
      <c r="I25" s="44"/>
      <c r="J25" s="19">
        <f>H25*(I25/100)</f>
        <v>0</v>
      </c>
      <c r="K25" s="19">
        <f>H25+J25</f>
        <v>0</v>
      </c>
      <c r="L25" s="20"/>
    </row>
    <row r="26" spans="1:12" s="21" customFormat="1" ht="155.25" customHeight="1">
      <c r="A26" s="18" t="s">
        <v>166</v>
      </c>
      <c r="B26" s="26" t="s">
        <v>109</v>
      </c>
      <c r="C26" s="26" t="s">
        <v>57</v>
      </c>
      <c r="D26" s="30">
        <v>360</v>
      </c>
      <c r="E26" s="29"/>
      <c r="F26" s="18"/>
      <c r="G26" s="32"/>
      <c r="H26" s="19">
        <f t="shared" si="0"/>
        <v>0</v>
      </c>
      <c r="I26" s="44"/>
      <c r="J26" s="19">
        <f t="shared" si="1"/>
        <v>0</v>
      </c>
      <c r="K26" s="19">
        <f t="shared" si="2"/>
        <v>0</v>
      </c>
      <c r="L26" s="20"/>
    </row>
    <row r="27" spans="1:12" s="21" customFormat="1" ht="146.25">
      <c r="A27" s="18" t="s">
        <v>167</v>
      </c>
      <c r="B27" s="26" t="s">
        <v>110</v>
      </c>
      <c r="C27" s="26" t="s">
        <v>57</v>
      </c>
      <c r="D27" s="30">
        <v>48</v>
      </c>
      <c r="E27" s="29"/>
      <c r="F27" s="18"/>
      <c r="G27" s="32"/>
      <c r="H27" s="19">
        <f t="shared" si="0"/>
        <v>0</v>
      </c>
      <c r="I27" s="44"/>
      <c r="J27" s="19">
        <f t="shared" si="1"/>
        <v>0</v>
      </c>
      <c r="K27" s="19">
        <f t="shared" si="2"/>
        <v>0</v>
      </c>
      <c r="L27" s="20"/>
    </row>
    <row r="28" spans="1:12" s="21" customFormat="1" ht="97.5" customHeight="1">
      <c r="A28" s="18" t="s">
        <v>168</v>
      </c>
      <c r="B28" s="26" t="s">
        <v>58</v>
      </c>
      <c r="C28" s="26" t="s">
        <v>57</v>
      </c>
      <c r="D28" s="30">
        <v>48</v>
      </c>
      <c r="E28" s="29"/>
      <c r="F28" s="18"/>
      <c r="G28" s="32"/>
      <c r="H28" s="19">
        <f t="shared" si="0"/>
        <v>0</v>
      </c>
      <c r="I28" s="44"/>
      <c r="J28" s="19">
        <f t="shared" si="1"/>
        <v>0</v>
      </c>
      <c r="K28" s="19">
        <f t="shared" si="2"/>
        <v>0</v>
      </c>
      <c r="L28" s="20"/>
    </row>
    <row r="29" spans="1:12" s="21" customFormat="1" ht="159.75" customHeight="1">
      <c r="A29" s="18" t="s">
        <v>169</v>
      </c>
      <c r="B29" s="26" t="s">
        <v>59</v>
      </c>
      <c r="C29" s="26" t="s">
        <v>57</v>
      </c>
      <c r="D29" s="30">
        <v>216</v>
      </c>
      <c r="E29" s="29"/>
      <c r="F29" s="18"/>
      <c r="G29" s="32"/>
      <c r="H29" s="19">
        <f t="shared" si="0"/>
        <v>0</v>
      </c>
      <c r="I29" s="44"/>
      <c r="J29" s="19">
        <f t="shared" si="1"/>
        <v>0</v>
      </c>
      <c r="K29" s="19">
        <f t="shared" si="2"/>
        <v>0</v>
      </c>
      <c r="L29" s="20"/>
    </row>
    <row r="30" spans="1:12" s="21" customFormat="1" ht="146.25">
      <c r="A30" s="18" t="s">
        <v>170</v>
      </c>
      <c r="B30" s="26" t="s">
        <v>148</v>
      </c>
      <c r="C30" s="26" t="s">
        <v>57</v>
      </c>
      <c r="D30" s="31">
        <v>24</v>
      </c>
      <c r="E30" s="29"/>
      <c r="F30" s="18"/>
      <c r="G30" s="32"/>
      <c r="H30" s="19">
        <f t="shared" si="0"/>
        <v>0</v>
      </c>
      <c r="I30" s="44"/>
      <c r="J30" s="19">
        <f t="shared" si="1"/>
        <v>0</v>
      </c>
      <c r="K30" s="19">
        <f t="shared" si="2"/>
        <v>0</v>
      </c>
      <c r="L30" s="20"/>
    </row>
    <row r="31" spans="1:12" s="21" customFormat="1" ht="171" customHeight="1">
      <c r="A31" s="18" t="s">
        <v>171</v>
      </c>
      <c r="B31" s="26" t="s">
        <v>60</v>
      </c>
      <c r="C31" s="26" t="s">
        <v>61</v>
      </c>
      <c r="D31" s="30">
        <v>180</v>
      </c>
      <c r="E31" s="29"/>
      <c r="F31" s="18"/>
      <c r="G31" s="32"/>
      <c r="H31" s="19">
        <f t="shared" si="0"/>
        <v>0</v>
      </c>
      <c r="I31" s="44"/>
      <c r="J31" s="19">
        <f t="shared" si="1"/>
        <v>0</v>
      </c>
      <c r="K31" s="19">
        <f t="shared" si="2"/>
        <v>0</v>
      </c>
      <c r="L31" s="20"/>
    </row>
    <row r="32" spans="1:12" s="21" customFormat="1" ht="120" customHeight="1">
      <c r="A32" s="18" t="s">
        <v>172</v>
      </c>
      <c r="B32" s="26" t="s">
        <v>62</v>
      </c>
      <c r="C32" s="26" t="s">
        <v>57</v>
      </c>
      <c r="D32" s="30">
        <v>24</v>
      </c>
      <c r="E32" s="29"/>
      <c r="F32" s="18"/>
      <c r="G32" s="32"/>
      <c r="H32" s="19">
        <f t="shared" si="0"/>
        <v>0</v>
      </c>
      <c r="I32" s="44"/>
      <c r="J32" s="19">
        <f t="shared" si="1"/>
        <v>0</v>
      </c>
      <c r="K32" s="19">
        <f t="shared" si="2"/>
        <v>0</v>
      </c>
      <c r="L32" s="20"/>
    </row>
    <row r="33" spans="1:12" s="21" customFormat="1" ht="78.75">
      <c r="A33" s="18" t="s">
        <v>173</v>
      </c>
      <c r="B33" s="26" t="s">
        <v>63</v>
      </c>
      <c r="C33" s="26" t="s">
        <v>64</v>
      </c>
      <c r="D33" s="30">
        <v>36</v>
      </c>
      <c r="E33" s="29"/>
      <c r="F33" s="18"/>
      <c r="G33" s="32"/>
      <c r="H33" s="19">
        <f t="shared" si="0"/>
        <v>0</v>
      </c>
      <c r="I33" s="44"/>
      <c r="J33" s="19">
        <f t="shared" si="1"/>
        <v>0</v>
      </c>
      <c r="K33" s="19">
        <f t="shared" si="2"/>
        <v>0</v>
      </c>
      <c r="L33" s="20"/>
    </row>
    <row r="34" spans="1:12" s="21" customFormat="1" ht="105" customHeight="1">
      <c r="A34" s="18" t="s">
        <v>174</v>
      </c>
      <c r="B34" s="26" t="s">
        <v>65</v>
      </c>
      <c r="C34" s="26" t="s">
        <v>57</v>
      </c>
      <c r="D34" s="30">
        <v>360</v>
      </c>
      <c r="E34" s="29"/>
      <c r="F34" s="18"/>
      <c r="G34" s="32"/>
      <c r="H34" s="19">
        <f t="shared" si="0"/>
        <v>0</v>
      </c>
      <c r="I34" s="44"/>
      <c r="J34" s="19">
        <f t="shared" si="1"/>
        <v>0</v>
      </c>
      <c r="K34" s="19">
        <f t="shared" si="2"/>
        <v>0</v>
      </c>
      <c r="L34" s="20"/>
    </row>
    <row r="35" spans="1:12" s="21" customFormat="1" ht="92.25" customHeight="1">
      <c r="A35" s="18" t="s">
        <v>175</v>
      </c>
      <c r="B35" s="26" t="s">
        <v>66</v>
      </c>
      <c r="C35" s="26" t="s">
        <v>67</v>
      </c>
      <c r="D35" s="30">
        <v>96</v>
      </c>
      <c r="E35" s="29"/>
      <c r="F35" s="18"/>
      <c r="G35" s="32"/>
      <c r="H35" s="19">
        <f t="shared" si="0"/>
        <v>0</v>
      </c>
      <c r="I35" s="44"/>
      <c r="J35" s="19">
        <f t="shared" si="1"/>
        <v>0</v>
      </c>
      <c r="K35" s="19">
        <f t="shared" si="2"/>
        <v>0</v>
      </c>
      <c r="L35" s="20"/>
    </row>
    <row r="36" spans="1:12" s="21" customFormat="1" ht="81.75" customHeight="1">
      <c r="A36" s="18" t="s">
        <v>176</v>
      </c>
      <c r="B36" s="26" t="s">
        <v>68</v>
      </c>
      <c r="C36" s="26" t="s">
        <v>61</v>
      </c>
      <c r="D36" s="30">
        <v>24</v>
      </c>
      <c r="E36" s="29"/>
      <c r="F36" s="18"/>
      <c r="G36" s="32"/>
      <c r="H36" s="19">
        <f t="shared" si="0"/>
        <v>0</v>
      </c>
      <c r="I36" s="44"/>
      <c r="J36" s="19">
        <f t="shared" si="1"/>
        <v>0</v>
      </c>
      <c r="K36" s="19">
        <f t="shared" si="2"/>
        <v>0</v>
      </c>
      <c r="L36" s="20"/>
    </row>
    <row r="37" spans="1:12" s="21" customFormat="1" ht="81" customHeight="1">
      <c r="A37" s="18" t="s">
        <v>177</v>
      </c>
      <c r="B37" s="26" t="s">
        <v>69</v>
      </c>
      <c r="C37" s="26" t="s">
        <v>61</v>
      </c>
      <c r="D37" s="30">
        <v>36</v>
      </c>
      <c r="E37" s="29"/>
      <c r="F37" s="18"/>
      <c r="G37" s="32"/>
      <c r="H37" s="19">
        <f t="shared" si="0"/>
        <v>0</v>
      </c>
      <c r="I37" s="44"/>
      <c r="J37" s="19">
        <f t="shared" si="1"/>
        <v>0</v>
      </c>
      <c r="K37" s="19">
        <f t="shared" si="2"/>
        <v>0</v>
      </c>
      <c r="L37" s="20"/>
    </row>
    <row r="38" spans="1:12" s="21" customFormat="1" ht="60" customHeight="1">
      <c r="A38" s="18" t="s">
        <v>178</v>
      </c>
      <c r="B38" s="26" t="s">
        <v>70</v>
      </c>
      <c r="C38" s="26" t="s">
        <v>48</v>
      </c>
      <c r="D38" s="30">
        <v>48</v>
      </c>
      <c r="E38" s="29"/>
      <c r="F38" s="18"/>
      <c r="G38" s="32"/>
      <c r="H38" s="19">
        <f t="shared" si="0"/>
        <v>0</v>
      </c>
      <c r="I38" s="44"/>
      <c r="J38" s="19">
        <f t="shared" si="1"/>
        <v>0</v>
      </c>
      <c r="K38" s="19">
        <f t="shared" si="2"/>
        <v>0</v>
      </c>
      <c r="L38" s="20"/>
    </row>
    <row r="39" spans="1:12" s="21" customFormat="1" ht="39" customHeight="1">
      <c r="A39" s="18" t="s">
        <v>179</v>
      </c>
      <c r="B39" s="26" t="s">
        <v>71</v>
      </c>
      <c r="C39" s="26" t="s">
        <v>48</v>
      </c>
      <c r="D39" s="31">
        <v>12</v>
      </c>
      <c r="E39" s="29"/>
      <c r="F39" s="18"/>
      <c r="G39" s="32"/>
      <c r="H39" s="19">
        <f t="shared" si="0"/>
        <v>0</v>
      </c>
      <c r="I39" s="44"/>
      <c r="J39" s="19">
        <f t="shared" si="1"/>
        <v>0</v>
      </c>
      <c r="K39" s="19">
        <f t="shared" si="2"/>
        <v>0</v>
      </c>
      <c r="L39" s="20"/>
    </row>
    <row r="40" spans="1:12" s="21" customFormat="1" ht="78.75">
      <c r="A40" s="18" t="s">
        <v>180</v>
      </c>
      <c r="B40" s="26" t="s">
        <v>107</v>
      </c>
      <c r="C40" s="27" t="s">
        <v>48</v>
      </c>
      <c r="D40" s="31">
        <v>48</v>
      </c>
      <c r="E40" s="29"/>
      <c r="F40" s="18"/>
      <c r="G40" s="32"/>
      <c r="H40" s="19">
        <f t="shared" si="0"/>
        <v>0</v>
      </c>
      <c r="I40" s="44"/>
      <c r="J40" s="19">
        <f t="shared" si="1"/>
        <v>0</v>
      </c>
      <c r="K40" s="19">
        <f t="shared" si="2"/>
        <v>0</v>
      </c>
      <c r="L40" s="20"/>
    </row>
    <row r="41" spans="1:12" s="21" customFormat="1" ht="67.5">
      <c r="A41" s="18" t="s">
        <v>181</v>
      </c>
      <c r="B41" s="27" t="s">
        <v>115</v>
      </c>
      <c r="C41" s="27" t="s">
        <v>54</v>
      </c>
      <c r="D41" s="31">
        <v>48</v>
      </c>
      <c r="E41" s="29"/>
      <c r="F41" s="18"/>
      <c r="G41" s="32"/>
      <c r="H41" s="19">
        <f t="shared" si="0"/>
        <v>0</v>
      </c>
      <c r="I41" s="44"/>
      <c r="J41" s="19">
        <f>H41*(I41/100)</f>
        <v>0</v>
      </c>
      <c r="K41" s="19">
        <f>H41+J41</f>
        <v>0</v>
      </c>
      <c r="L41" s="20"/>
    </row>
    <row r="42" spans="1:12" s="21" customFormat="1" ht="59.25" customHeight="1">
      <c r="A42" s="18" t="s">
        <v>182</v>
      </c>
      <c r="B42" s="26" t="s">
        <v>105</v>
      </c>
      <c r="C42" s="28" t="s">
        <v>106</v>
      </c>
      <c r="D42" s="31">
        <v>60</v>
      </c>
      <c r="E42" s="29"/>
      <c r="F42" s="18"/>
      <c r="G42" s="32"/>
      <c r="H42" s="19">
        <f t="shared" si="0"/>
        <v>0</v>
      </c>
      <c r="I42" s="44"/>
      <c r="J42" s="19">
        <f t="shared" si="1"/>
        <v>0</v>
      </c>
      <c r="K42" s="19">
        <f t="shared" si="2"/>
        <v>0</v>
      </c>
      <c r="L42" s="20"/>
    </row>
    <row r="43" spans="1:12" s="21" customFormat="1" ht="58.5" customHeight="1">
      <c r="A43" s="18" t="s">
        <v>183</v>
      </c>
      <c r="B43" s="26" t="s">
        <v>72</v>
      </c>
      <c r="C43" s="26" t="s">
        <v>73</v>
      </c>
      <c r="D43" s="35">
        <v>48</v>
      </c>
      <c r="E43" s="29"/>
      <c r="F43" s="18"/>
      <c r="G43" s="32"/>
      <c r="H43" s="19">
        <f t="shared" si="0"/>
        <v>0</v>
      </c>
      <c r="I43" s="44"/>
      <c r="J43" s="19">
        <f t="shared" si="1"/>
        <v>0</v>
      </c>
      <c r="K43" s="19">
        <f t="shared" si="2"/>
        <v>0</v>
      </c>
      <c r="L43" s="20"/>
    </row>
    <row r="44" spans="1:12" s="21" customFormat="1" ht="67.5">
      <c r="A44" s="18" t="s">
        <v>184</v>
      </c>
      <c r="B44" s="27" t="s">
        <v>74</v>
      </c>
      <c r="C44" s="26" t="s">
        <v>57</v>
      </c>
      <c r="D44" s="35">
        <v>144</v>
      </c>
      <c r="E44" s="29"/>
      <c r="F44" s="18"/>
      <c r="G44" s="32"/>
      <c r="H44" s="19">
        <f t="shared" si="0"/>
        <v>0</v>
      </c>
      <c r="I44" s="44"/>
      <c r="J44" s="19">
        <f t="shared" si="1"/>
        <v>0</v>
      </c>
      <c r="K44" s="19">
        <f t="shared" si="2"/>
        <v>0</v>
      </c>
      <c r="L44" s="20"/>
    </row>
    <row r="45" spans="1:12" s="21" customFormat="1" ht="45">
      <c r="A45" s="18" t="s">
        <v>185</v>
      </c>
      <c r="B45" s="27" t="s">
        <v>149</v>
      </c>
      <c r="C45" s="26"/>
      <c r="D45" s="35">
        <v>24</v>
      </c>
      <c r="E45" s="29"/>
      <c r="F45" s="18"/>
      <c r="G45" s="32"/>
      <c r="H45" s="19">
        <f>D45*G45</f>
        <v>0</v>
      </c>
      <c r="I45" s="44"/>
      <c r="J45" s="19">
        <f>H45*(I45/100)</f>
        <v>0</v>
      </c>
      <c r="K45" s="19">
        <f>H45+J45</f>
        <v>0</v>
      </c>
      <c r="L45" s="20"/>
    </row>
    <row r="46" spans="1:12" s="21" customFormat="1" ht="135" customHeight="1">
      <c r="A46" s="18" t="s">
        <v>186</v>
      </c>
      <c r="B46" s="26" t="s">
        <v>111</v>
      </c>
      <c r="C46" s="26" t="s">
        <v>112</v>
      </c>
      <c r="D46" s="35">
        <v>24</v>
      </c>
      <c r="E46" s="29"/>
      <c r="F46" s="18"/>
      <c r="G46" s="32"/>
      <c r="H46" s="19">
        <f t="shared" si="0"/>
        <v>0</v>
      </c>
      <c r="I46" s="44"/>
      <c r="J46" s="19">
        <f t="shared" si="1"/>
        <v>0</v>
      </c>
      <c r="K46" s="19">
        <f t="shared" si="2"/>
        <v>0</v>
      </c>
      <c r="L46" s="20"/>
    </row>
    <row r="47" spans="1:12" s="21" customFormat="1" ht="36" customHeight="1">
      <c r="A47" s="18" t="s">
        <v>187</v>
      </c>
      <c r="B47" s="26" t="s">
        <v>75</v>
      </c>
      <c r="C47" s="26" t="s">
        <v>76</v>
      </c>
      <c r="D47" s="35">
        <v>60</v>
      </c>
      <c r="E47" s="29"/>
      <c r="F47" s="18"/>
      <c r="G47" s="32"/>
      <c r="H47" s="19">
        <f t="shared" si="0"/>
        <v>0</v>
      </c>
      <c r="I47" s="44"/>
      <c r="J47" s="19">
        <f t="shared" si="1"/>
        <v>0</v>
      </c>
      <c r="K47" s="19">
        <f t="shared" si="2"/>
        <v>0</v>
      </c>
      <c r="L47" s="20"/>
    </row>
    <row r="48" spans="1:12" s="21" customFormat="1" ht="73.5" customHeight="1">
      <c r="A48" s="18" t="s">
        <v>188</v>
      </c>
      <c r="B48" s="26" t="s">
        <v>77</v>
      </c>
      <c r="C48" s="26" t="s">
        <v>78</v>
      </c>
      <c r="D48" s="36">
        <v>480</v>
      </c>
      <c r="E48" s="29"/>
      <c r="F48" s="18"/>
      <c r="G48" s="32"/>
      <c r="H48" s="19">
        <f t="shared" si="0"/>
        <v>0</v>
      </c>
      <c r="I48" s="44"/>
      <c r="J48" s="19">
        <f t="shared" si="1"/>
        <v>0</v>
      </c>
      <c r="K48" s="19">
        <f t="shared" si="2"/>
        <v>0</v>
      </c>
      <c r="L48" s="20"/>
    </row>
    <row r="49" spans="1:12" s="21" customFormat="1" ht="26.25" customHeight="1">
      <c r="A49" s="18" t="s">
        <v>189</v>
      </c>
      <c r="B49" s="26" t="s">
        <v>79</v>
      </c>
      <c r="C49" s="26" t="s">
        <v>48</v>
      </c>
      <c r="D49" s="35">
        <v>24</v>
      </c>
      <c r="E49" s="29"/>
      <c r="F49" s="18"/>
      <c r="G49" s="32"/>
      <c r="H49" s="19">
        <f t="shared" si="0"/>
        <v>0</v>
      </c>
      <c r="I49" s="44"/>
      <c r="J49" s="19">
        <f t="shared" si="1"/>
        <v>0</v>
      </c>
      <c r="K49" s="19">
        <f t="shared" si="2"/>
        <v>0</v>
      </c>
      <c r="L49" s="20"/>
    </row>
    <row r="50" spans="1:12" s="21" customFormat="1" ht="38.25" customHeight="1">
      <c r="A50" s="18" t="s">
        <v>190</v>
      </c>
      <c r="B50" s="26" t="s">
        <v>80</v>
      </c>
      <c r="C50" s="26" t="s">
        <v>81</v>
      </c>
      <c r="D50" s="35">
        <v>60</v>
      </c>
      <c r="E50" s="29"/>
      <c r="F50" s="18"/>
      <c r="G50" s="32"/>
      <c r="H50" s="19">
        <f t="shared" si="0"/>
        <v>0</v>
      </c>
      <c r="I50" s="44"/>
      <c r="J50" s="19">
        <f t="shared" si="1"/>
        <v>0</v>
      </c>
      <c r="K50" s="19">
        <f t="shared" si="2"/>
        <v>0</v>
      </c>
      <c r="L50" s="20"/>
    </row>
    <row r="51" spans="1:12" s="21" customFormat="1" ht="41.25" customHeight="1">
      <c r="A51" s="18" t="s">
        <v>191</v>
      </c>
      <c r="B51" s="26" t="s">
        <v>82</v>
      </c>
      <c r="C51" s="26" t="s">
        <v>81</v>
      </c>
      <c r="D51" s="35">
        <v>60</v>
      </c>
      <c r="E51" s="29"/>
      <c r="F51" s="18"/>
      <c r="G51" s="32"/>
      <c r="H51" s="19">
        <f t="shared" si="0"/>
        <v>0</v>
      </c>
      <c r="I51" s="44"/>
      <c r="J51" s="19">
        <f t="shared" si="1"/>
        <v>0</v>
      </c>
      <c r="K51" s="19">
        <f t="shared" si="2"/>
        <v>0</v>
      </c>
      <c r="L51" s="20"/>
    </row>
    <row r="52" spans="1:12" s="21" customFormat="1" ht="21" customHeight="1">
      <c r="A52" s="18" t="s">
        <v>192</v>
      </c>
      <c r="B52" s="26" t="s">
        <v>83</v>
      </c>
      <c r="C52" s="26" t="s">
        <v>48</v>
      </c>
      <c r="D52" s="35">
        <v>72</v>
      </c>
      <c r="E52" s="29"/>
      <c r="F52" s="18"/>
      <c r="G52" s="32"/>
      <c r="H52" s="19">
        <f t="shared" si="0"/>
        <v>0</v>
      </c>
      <c r="I52" s="44"/>
      <c r="J52" s="19">
        <f t="shared" si="1"/>
        <v>0</v>
      </c>
      <c r="K52" s="19">
        <f t="shared" si="2"/>
        <v>0</v>
      </c>
      <c r="L52" s="20"/>
    </row>
    <row r="53" spans="1:12" s="21" customFormat="1" ht="56.25">
      <c r="A53" s="18" t="s">
        <v>193</v>
      </c>
      <c r="B53" s="26" t="s">
        <v>95</v>
      </c>
      <c r="C53" s="26" t="s">
        <v>96</v>
      </c>
      <c r="D53" s="35">
        <v>60</v>
      </c>
      <c r="E53" s="29"/>
      <c r="F53" s="18"/>
      <c r="G53" s="32"/>
      <c r="H53" s="19">
        <f t="shared" si="0"/>
        <v>0</v>
      </c>
      <c r="I53" s="44"/>
      <c r="J53" s="19">
        <f t="shared" si="1"/>
        <v>0</v>
      </c>
      <c r="K53" s="19">
        <f t="shared" si="2"/>
        <v>0</v>
      </c>
      <c r="L53" s="20"/>
    </row>
    <row r="54" spans="1:12" s="21" customFormat="1" ht="134.25" customHeight="1">
      <c r="A54" s="18" t="s">
        <v>194</v>
      </c>
      <c r="B54" s="26" t="s">
        <v>150</v>
      </c>
      <c r="C54" s="26" t="s">
        <v>84</v>
      </c>
      <c r="D54" s="35">
        <v>60</v>
      </c>
      <c r="E54" s="29"/>
      <c r="F54" s="18"/>
      <c r="G54" s="32"/>
      <c r="H54" s="19">
        <f t="shared" si="0"/>
        <v>0</v>
      </c>
      <c r="I54" s="44"/>
      <c r="J54" s="19">
        <f t="shared" si="1"/>
        <v>0</v>
      </c>
      <c r="K54" s="19">
        <f t="shared" si="2"/>
        <v>0</v>
      </c>
      <c r="L54" s="20"/>
    </row>
    <row r="55" spans="1:12" s="21" customFormat="1" ht="66" customHeight="1">
      <c r="A55" s="18" t="s">
        <v>195</v>
      </c>
      <c r="B55" s="26" t="s">
        <v>97</v>
      </c>
      <c r="C55" s="26" t="s">
        <v>98</v>
      </c>
      <c r="D55" s="36">
        <v>72</v>
      </c>
      <c r="E55" s="29"/>
      <c r="F55" s="18"/>
      <c r="G55" s="32"/>
      <c r="H55" s="19">
        <f t="shared" si="0"/>
        <v>0</v>
      </c>
      <c r="I55" s="44"/>
      <c r="J55" s="19">
        <f t="shared" si="1"/>
        <v>0</v>
      </c>
      <c r="K55" s="19">
        <f t="shared" si="2"/>
        <v>0</v>
      </c>
      <c r="L55" s="20"/>
    </row>
    <row r="56" spans="1:12" s="21" customFormat="1" ht="258.75">
      <c r="A56" s="18" t="s">
        <v>196</v>
      </c>
      <c r="B56" s="27" t="s">
        <v>151</v>
      </c>
      <c r="C56" s="26" t="s">
        <v>84</v>
      </c>
      <c r="D56" s="36">
        <v>240</v>
      </c>
      <c r="E56" s="29"/>
      <c r="F56" s="18"/>
      <c r="G56" s="32"/>
      <c r="H56" s="19">
        <f t="shared" si="0"/>
        <v>0</v>
      </c>
      <c r="I56" s="44"/>
      <c r="J56" s="19">
        <f t="shared" si="1"/>
        <v>0</v>
      </c>
      <c r="K56" s="19">
        <f t="shared" si="2"/>
        <v>0</v>
      </c>
      <c r="L56" s="20"/>
    </row>
    <row r="57" spans="1:12" s="21" customFormat="1" ht="45">
      <c r="A57" s="18" t="s">
        <v>197</v>
      </c>
      <c r="B57" s="27" t="s">
        <v>152</v>
      </c>
      <c r="C57" s="26" t="s">
        <v>54</v>
      </c>
      <c r="D57" s="36">
        <v>60</v>
      </c>
      <c r="E57" s="29"/>
      <c r="F57" s="18"/>
      <c r="G57" s="32"/>
      <c r="H57" s="19">
        <f>D57*G57</f>
        <v>0</v>
      </c>
      <c r="I57" s="44"/>
      <c r="J57" s="19">
        <f>H57*(I57/100)</f>
        <v>0</v>
      </c>
      <c r="K57" s="19">
        <f>H57+J57</f>
        <v>0</v>
      </c>
      <c r="L57" s="20"/>
    </row>
    <row r="58" spans="1:12" s="21" customFormat="1" ht="76.5" customHeight="1">
      <c r="A58" s="18" t="s">
        <v>198</v>
      </c>
      <c r="B58" s="26" t="s">
        <v>153</v>
      </c>
      <c r="C58" s="26" t="s">
        <v>85</v>
      </c>
      <c r="D58" s="36">
        <v>24</v>
      </c>
      <c r="E58" s="29"/>
      <c r="F58" s="18"/>
      <c r="G58" s="32"/>
      <c r="H58" s="19">
        <f t="shared" si="0"/>
        <v>0</v>
      </c>
      <c r="I58" s="44"/>
      <c r="J58" s="19">
        <f t="shared" si="1"/>
        <v>0</v>
      </c>
      <c r="K58" s="19">
        <f t="shared" si="2"/>
        <v>0</v>
      </c>
      <c r="L58" s="20"/>
    </row>
    <row r="59" spans="1:12" s="21" customFormat="1" ht="146.25">
      <c r="A59" s="18" t="s">
        <v>199</v>
      </c>
      <c r="B59" s="26" t="s">
        <v>215</v>
      </c>
      <c r="C59" s="26" t="s">
        <v>61</v>
      </c>
      <c r="D59" s="35">
        <v>96</v>
      </c>
      <c r="E59" s="29"/>
      <c r="F59" s="18"/>
      <c r="G59" s="32"/>
      <c r="H59" s="19">
        <f t="shared" si="0"/>
        <v>0</v>
      </c>
      <c r="I59" s="44"/>
      <c r="J59" s="19">
        <f t="shared" si="1"/>
        <v>0</v>
      </c>
      <c r="K59" s="19">
        <f t="shared" si="2"/>
        <v>0</v>
      </c>
      <c r="L59" s="20"/>
    </row>
    <row r="60" spans="1:12" s="21" customFormat="1" ht="25.5" customHeight="1">
      <c r="A60" s="18" t="s">
        <v>200</v>
      </c>
      <c r="B60" s="26" t="s">
        <v>91</v>
      </c>
      <c r="C60" s="26" t="s">
        <v>92</v>
      </c>
      <c r="D60" s="35">
        <v>24</v>
      </c>
      <c r="E60" s="29"/>
      <c r="F60" s="18"/>
      <c r="G60" s="32"/>
      <c r="H60" s="19">
        <f t="shared" si="0"/>
        <v>0</v>
      </c>
      <c r="I60" s="44"/>
      <c r="J60" s="19">
        <f t="shared" si="1"/>
        <v>0</v>
      </c>
      <c r="K60" s="19">
        <f t="shared" si="2"/>
        <v>0</v>
      </c>
      <c r="L60" s="20"/>
    </row>
    <row r="61" spans="1:12" s="21" customFormat="1" ht="62.25" customHeight="1">
      <c r="A61" s="18" t="s">
        <v>201</v>
      </c>
      <c r="B61" s="26" t="s">
        <v>86</v>
      </c>
      <c r="C61" s="26" t="s">
        <v>85</v>
      </c>
      <c r="D61" s="35">
        <v>24</v>
      </c>
      <c r="E61" s="29"/>
      <c r="F61" s="18"/>
      <c r="G61" s="32"/>
      <c r="H61" s="19">
        <f t="shared" si="0"/>
        <v>0</v>
      </c>
      <c r="I61" s="44"/>
      <c r="J61" s="19">
        <f t="shared" si="1"/>
        <v>0</v>
      </c>
      <c r="K61" s="19">
        <f t="shared" si="2"/>
        <v>0</v>
      </c>
      <c r="L61" s="20"/>
    </row>
    <row r="62" spans="1:12" s="21" customFormat="1" ht="101.25">
      <c r="A62" s="18" t="s">
        <v>202</v>
      </c>
      <c r="B62" s="26" t="s">
        <v>99</v>
      </c>
      <c r="C62" s="26" t="s">
        <v>100</v>
      </c>
      <c r="D62" s="35">
        <v>24</v>
      </c>
      <c r="E62" s="29"/>
      <c r="F62" s="18"/>
      <c r="G62" s="32"/>
      <c r="H62" s="19">
        <f t="shared" si="0"/>
        <v>0</v>
      </c>
      <c r="I62" s="44"/>
      <c r="J62" s="19">
        <f t="shared" si="1"/>
        <v>0</v>
      </c>
      <c r="K62" s="19">
        <f t="shared" si="2"/>
        <v>0</v>
      </c>
      <c r="L62" s="20"/>
    </row>
    <row r="63" spans="1:12" s="21" customFormat="1" ht="30" customHeight="1">
      <c r="A63" s="18" t="s">
        <v>203</v>
      </c>
      <c r="B63" s="26" t="s">
        <v>87</v>
      </c>
      <c r="C63" s="26" t="s">
        <v>88</v>
      </c>
      <c r="D63" s="35">
        <v>24</v>
      </c>
      <c r="E63" s="29"/>
      <c r="F63" s="18"/>
      <c r="G63" s="32"/>
      <c r="H63" s="19">
        <f t="shared" si="0"/>
        <v>0</v>
      </c>
      <c r="I63" s="44"/>
      <c r="J63" s="19">
        <f t="shared" si="1"/>
        <v>0</v>
      </c>
      <c r="K63" s="19">
        <f t="shared" si="2"/>
        <v>0</v>
      </c>
      <c r="L63" s="20"/>
    </row>
    <row r="64" spans="1:12" s="21" customFormat="1" ht="56.25">
      <c r="A64" s="18" t="s">
        <v>204</v>
      </c>
      <c r="B64" s="26" t="s">
        <v>93</v>
      </c>
      <c r="C64" s="26" t="s">
        <v>94</v>
      </c>
      <c r="D64" s="35">
        <v>24</v>
      </c>
      <c r="E64" s="29"/>
      <c r="F64" s="18"/>
      <c r="G64" s="32"/>
      <c r="H64" s="19">
        <f t="shared" si="0"/>
        <v>0</v>
      </c>
      <c r="I64" s="44"/>
      <c r="J64" s="19">
        <f t="shared" si="1"/>
        <v>0</v>
      </c>
      <c r="K64" s="19">
        <f t="shared" si="2"/>
        <v>0</v>
      </c>
      <c r="L64" s="20"/>
    </row>
    <row r="65" spans="1:12" s="21" customFormat="1" ht="45">
      <c r="A65" s="18" t="s">
        <v>205</v>
      </c>
      <c r="B65" s="26" t="s">
        <v>89</v>
      </c>
      <c r="C65" s="26" t="s">
        <v>90</v>
      </c>
      <c r="D65" s="35">
        <v>12</v>
      </c>
      <c r="E65" s="29"/>
      <c r="F65" s="18"/>
      <c r="G65" s="32"/>
      <c r="H65" s="19">
        <f t="shared" si="0"/>
        <v>0</v>
      </c>
      <c r="I65" s="44"/>
      <c r="J65" s="19">
        <f t="shared" si="1"/>
        <v>0</v>
      </c>
      <c r="K65" s="19">
        <f t="shared" si="2"/>
        <v>0</v>
      </c>
      <c r="L65" s="20"/>
    </row>
    <row r="66" spans="1:12" s="21" customFormat="1" ht="33.75">
      <c r="A66" s="18" t="s">
        <v>206</v>
      </c>
      <c r="B66" s="26" t="s">
        <v>101</v>
      </c>
      <c r="C66" s="26" t="s">
        <v>102</v>
      </c>
      <c r="D66" s="35">
        <v>48</v>
      </c>
      <c r="E66" s="29"/>
      <c r="F66" s="18"/>
      <c r="G66" s="32"/>
      <c r="H66" s="19">
        <f t="shared" si="0"/>
        <v>0</v>
      </c>
      <c r="I66" s="44"/>
      <c r="J66" s="19">
        <f t="shared" si="1"/>
        <v>0</v>
      </c>
      <c r="K66" s="19">
        <f t="shared" si="2"/>
        <v>0</v>
      </c>
      <c r="L66" s="20"/>
    </row>
    <row r="67" spans="1:12" s="21" customFormat="1" ht="146.25">
      <c r="A67" s="18" t="s">
        <v>207</v>
      </c>
      <c r="B67" s="26" t="s">
        <v>154</v>
      </c>
      <c r="C67" s="26" t="s">
        <v>116</v>
      </c>
      <c r="D67" s="35">
        <v>24</v>
      </c>
      <c r="E67" s="29"/>
      <c r="F67" s="18"/>
      <c r="G67" s="32"/>
      <c r="H67" s="19">
        <f t="shared" si="0"/>
        <v>0</v>
      </c>
      <c r="I67" s="44"/>
      <c r="J67" s="19">
        <f aca="true" t="shared" si="3" ref="J67:J73">H67*(I67/100)</f>
        <v>0</v>
      </c>
      <c r="K67" s="19">
        <f aca="true" t="shared" si="4" ref="K67:K73">H67+J67</f>
        <v>0</v>
      </c>
      <c r="L67" s="20"/>
    </row>
    <row r="68" spans="1:12" s="21" customFormat="1" ht="135">
      <c r="A68" s="18" t="s">
        <v>208</v>
      </c>
      <c r="B68" s="26" t="s">
        <v>155</v>
      </c>
      <c r="C68" s="26" t="s">
        <v>117</v>
      </c>
      <c r="D68" s="35">
        <v>72</v>
      </c>
      <c r="E68" s="29"/>
      <c r="F68" s="18"/>
      <c r="G68" s="32"/>
      <c r="H68" s="19">
        <f aca="true" t="shared" si="5" ref="H68:H73">D68*G68</f>
        <v>0</v>
      </c>
      <c r="I68" s="44"/>
      <c r="J68" s="19">
        <f t="shared" si="3"/>
        <v>0</v>
      </c>
      <c r="K68" s="19">
        <f t="shared" si="4"/>
        <v>0</v>
      </c>
      <c r="L68" s="20"/>
    </row>
    <row r="69" spans="1:12" s="21" customFormat="1" ht="146.25">
      <c r="A69" s="18" t="s">
        <v>209</v>
      </c>
      <c r="B69" s="26" t="s">
        <v>156</v>
      </c>
      <c r="C69" s="26" t="s">
        <v>116</v>
      </c>
      <c r="D69" s="35">
        <v>12</v>
      </c>
      <c r="E69" s="29"/>
      <c r="F69" s="18"/>
      <c r="G69" s="32"/>
      <c r="H69" s="19">
        <f t="shared" si="5"/>
        <v>0</v>
      </c>
      <c r="I69" s="44"/>
      <c r="J69" s="19">
        <f t="shared" si="3"/>
        <v>0</v>
      </c>
      <c r="K69" s="19">
        <f t="shared" si="4"/>
        <v>0</v>
      </c>
      <c r="L69" s="20"/>
    </row>
    <row r="70" spans="1:12" s="21" customFormat="1" ht="135">
      <c r="A70" s="18" t="s">
        <v>210</v>
      </c>
      <c r="B70" s="26" t="s">
        <v>157</v>
      </c>
      <c r="C70" s="26" t="s">
        <v>117</v>
      </c>
      <c r="D70" s="35">
        <v>60</v>
      </c>
      <c r="E70" s="29"/>
      <c r="F70" s="18"/>
      <c r="G70" s="32"/>
      <c r="H70" s="19">
        <f t="shared" si="5"/>
        <v>0</v>
      </c>
      <c r="I70" s="44"/>
      <c r="J70" s="19">
        <f t="shared" si="3"/>
        <v>0</v>
      </c>
      <c r="K70" s="19">
        <f t="shared" si="4"/>
        <v>0</v>
      </c>
      <c r="L70" s="20"/>
    </row>
    <row r="71" spans="1:12" s="21" customFormat="1" ht="33.75">
      <c r="A71" s="18" t="s">
        <v>211</v>
      </c>
      <c r="B71" s="26" t="s">
        <v>158</v>
      </c>
      <c r="C71" s="26" t="s">
        <v>127</v>
      </c>
      <c r="D71" s="35">
        <v>36</v>
      </c>
      <c r="E71" s="29"/>
      <c r="F71" s="18"/>
      <c r="G71" s="32"/>
      <c r="H71" s="19">
        <f t="shared" si="5"/>
        <v>0</v>
      </c>
      <c r="I71" s="44"/>
      <c r="J71" s="19">
        <f t="shared" si="3"/>
        <v>0</v>
      </c>
      <c r="K71" s="19">
        <f t="shared" si="4"/>
        <v>0</v>
      </c>
      <c r="L71" s="20"/>
    </row>
    <row r="72" spans="1:12" s="21" customFormat="1" ht="112.5">
      <c r="A72" s="18" t="s">
        <v>212</v>
      </c>
      <c r="B72" s="26" t="s">
        <v>159</v>
      </c>
      <c r="C72" s="26" t="s">
        <v>114</v>
      </c>
      <c r="D72" s="35">
        <v>12</v>
      </c>
      <c r="E72" s="29"/>
      <c r="F72" s="18"/>
      <c r="G72" s="32"/>
      <c r="H72" s="19">
        <f t="shared" si="5"/>
        <v>0</v>
      </c>
      <c r="I72" s="44"/>
      <c r="J72" s="19">
        <f t="shared" si="3"/>
        <v>0</v>
      </c>
      <c r="K72" s="19">
        <f t="shared" si="4"/>
        <v>0</v>
      </c>
      <c r="L72" s="20"/>
    </row>
    <row r="73" spans="1:12" s="21" customFormat="1" ht="303.75">
      <c r="A73" s="18" t="s">
        <v>213</v>
      </c>
      <c r="B73" s="26" t="s">
        <v>240</v>
      </c>
      <c r="C73" s="26" t="s">
        <v>128</v>
      </c>
      <c r="D73" s="35">
        <v>12</v>
      </c>
      <c r="E73" s="29"/>
      <c r="F73" s="18"/>
      <c r="G73" s="32"/>
      <c r="H73" s="19">
        <f t="shared" si="5"/>
        <v>0</v>
      </c>
      <c r="I73" s="44"/>
      <c r="J73" s="19">
        <f t="shared" si="3"/>
        <v>0</v>
      </c>
      <c r="K73" s="19">
        <f t="shared" si="4"/>
        <v>0</v>
      </c>
      <c r="L73" s="20"/>
    </row>
    <row r="74" spans="1:12" s="21" customFormat="1" ht="45">
      <c r="A74" s="18" t="s">
        <v>214</v>
      </c>
      <c r="B74" s="26" t="s">
        <v>103</v>
      </c>
      <c r="C74" s="26" t="s">
        <v>104</v>
      </c>
      <c r="D74" s="35">
        <v>72</v>
      </c>
      <c r="E74" s="29"/>
      <c r="F74" s="18"/>
      <c r="G74" s="32"/>
      <c r="H74" s="19">
        <f t="shared" si="0"/>
        <v>0</v>
      </c>
      <c r="I74" s="44"/>
      <c r="J74" s="19">
        <f t="shared" si="1"/>
        <v>0</v>
      </c>
      <c r="K74" s="19">
        <f t="shared" si="2"/>
        <v>0</v>
      </c>
      <c r="L74" s="20"/>
    </row>
    <row r="75" spans="1:12" s="21" customFormat="1" ht="180">
      <c r="A75" s="18" t="s">
        <v>216</v>
      </c>
      <c r="B75" s="26" t="s">
        <v>230</v>
      </c>
      <c r="C75" s="26" t="s">
        <v>48</v>
      </c>
      <c r="D75" s="35">
        <v>48</v>
      </c>
      <c r="E75" s="29"/>
      <c r="F75" s="18"/>
      <c r="G75" s="32"/>
      <c r="H75" s="19">
        <f aca="true" t="shared" si="6" ref="H75:H82">D75*G75</f>
        <v>0</v>
      </c>
      <c r="I75" s="44"/>
      <c r="J75" s="19">
        <f aca="true" t="shared" si="7" ref="J75:J82">H75*(I75/100)</f>
        <v>0</v>
      </c>
      <c r="K75" s="19">
        <f aca="true" t="shared" si="8" ref="K75:K82">H75+J75</f>
        <v>0</v>
      </c>
      <c r="L75" s="20"/>
    </row>
    <row r="76" spans="1:12" s="21" customFormat="1" ht="146.25">
      <c r="A76" s="18" t="s">
        <v>217</v>
      </c>
      <c r="B76" s="26" t="s">
        <v>231</v>
      </c>
      <c r="C76" s="26" t="s">
        <v>130</v>
      </c>
      <c r="D76" s="35">
        <v>12</v>
      </c>
      <c r="E76" s="29"/>
      <c r="F76" s="18"/>
      <c r="G76" s="32"/>
      <c r="H76" s="19">
        <f t="shared" si="6"/>
        <v>0</v>
      </c>
      <c r="I76" s="44"/>
      <c r="J76" s="19">
        <f t="shared" si="7"/>
        <v>0</v>
      </c>
      <c r="K76" s="19">
        <f t="shared" si="8"/>
        <v>0</v>
      </c>
      <c r="L76" s="20"/>
    </row>
    <row r="77" spans="1:12" s="21" customFormat="1" ht="90">
      <c r="A77" s="18" t="s">
        <v>218</v>
      </c>
      <c r="B77" s="26" t="s">
        <v>232</v>
      </c>
      <c r="C77" s="26" t="s">
        <v>129</v>
      </c>
      <c r="D77" s="35">
        <v>180</v>
      </c>
      <c r="E77" s="72"/>
      <c r="F77" s="18"/>
      <c r="G77" s="32"/>
      <c r="H77" s="19">
        <f t="shared" si="6"/>
        <v>0</v>
      </c>
      <c r="I77" s="44"/>
      <c r="J77" s="19">
        <f t="shared" si="7"/>
        <v>0</v>
      </c>
      <c r="K77" s="19">
        <f t="shared" si="8"/>
        <v>0</v>
      </c>
      <c r="L77" s="20"/>
    </row>
    <row r="78" spans="1:12" s="21" customFormat="1" ht="135">
      <c r="A78" s="18" t="s">
        <v>219</v>
      </c>
      <c r="B78" s="26" t="s">
        <v>233</v>
      </c>
      <c r="C78" s="26" t="s">
        <v>131</v>
      </c>
      <c r="D78" s="30">
        <v>60</v>
      </c>
      <c r="E78" s="38"/>
      <c r="F78" s="38"/>
      <c r="G78" s="39"/>
      <c r="H78" s="19">
        <f t="shared" si="6"/>
        <v>0</v>
      </c>
      <c r="I78" s="45"/>
      <c r="J78" s="19">
        <f t="shared" si="7"/>
        <v>0</v>
      </c>
      <c r="K78" s="19">
        <f t="shared" si="8"/>
        <v>0</v>
      </c>
      <c r="L78" s="20"/>
    </row>
    <row r="79" spans="1:12" s="21" customFormat="1" ht="112.5">
      <c r="A79" s="18" t="s">
        <v>220</v>
      </c>
      <c r="B79" s="26" t="s">
        <v>234</v>
      </c>
      <c r="C79" s="26" t="s">
        <v>132</v>
      </c>
      <c r="D79" s="30">
        <v>60</v>
      </c>
      <c r="E79" s="38"/>
      <c r="F79" s="38"/>
      <c r="G79" s="39"/>
      <c r="H79" s="19">
        <f t="shared" si="6"/>
        <v>0</v>
      </c>
      <c r="I79" s="45"/>
      <c r="J79" s="19">
        <f t="shared" si="7"/>
        <v>0</v>
      </c>
      <c r="K79" s="19">
        <f t="shared" si="8"/>
        <v>0</v>
      </c>
      <c r="L79" s="20"/>
    </row>
    <row r="80" spans="1:12" s="21" customFormat="1" ht="78.75">
      <c r="A80" s="18" t="s">
        <v>221</v>
      </c>
      <c r="B80" s="26" t="s">
        <v>133</v>
      </c>
      <c r="C80" s="26" t="s">
        <v>134</v>
      </c>
      <c r="D80" s="30">
        <v>12</v>
      </c>
      <c r="E80" s="26"/>
      <c r="F80" s="38"/>
      <c r="G80" s="39"/>
      <c r="H80" s="19">
        <f t="shared" si="6"/>
        <v>0</v>
      </c>
      <c r="I80" s="45"/>
      <c r="J80" s="19">
        <f t="shared" si="7"/>
        <v>0</v>
      </c>
      <c r="K80" s="19">
        <f t="shared" si="8"/>
        <v>0</v>
      </c>
      <c r="L80" s="20"/>
    </row>
    <row r="81" spans="1:12" s="21" customFormat="1" ht="33.75">
      <c r="A81" s="18" t="s">
        <v>222</v>
      </c>
      <c r="B81" s="26" t="s">
        <v>135</v>
      </c>
      <c r="C81" s="26" t="s">
        <v>136</v>
      </c>
      <c r="D81" s="30">
        <v>36</v>
      </c>
      <c r="E81" s="26"/>
      <c r="F81" s="38"/>
      <c r="G81" s="39"/>
      <c r="H81" s="19">
        <f t="shared" si="6"/>
        <v>0</v>
      </c>
      <c r="I81" s="45"/>
      <c r="J81" s="19">
        <f t="shared" si="7"/>
        <v>0</v>
      </c>
      <c r="K81" s="19">
        <f t="shared" si="8"/>
        <v>0</v>
      </c>
      <c r="L81" s="20"/>
    </row>
    <row r="82" spans="1:12" s="21" customFormat="1" ht="33.75">
      <c r="A82" s="18" t="s">
        <v>223</v>
      </c>
      <c r="B82" s="26" t="s">
        <v>235</v>
      </c>
      <c r="C82" s="26" t="s">
        <v>136</v>
      </c>
      <c r="D82" s="30">
        <v>60</v>
      </c>
      <c r="E82" s="26"/>
      <c r="F82" s="38"/>
      <c r="G82" s="39"/>
      <c r="H82" s="19">
        <f t="shared" si="6"/>
        <v>0</v>
      </c>
      <c r="I82" s="45"/>
      <c r="J82" s="19">
        <f t="shared" si="7"/>
        <v>0</v>
      </c>
      <c r="K82" s="19">
        <f t="shared" si="8"/>
        <v>0</v>
      </c>
      <c r="L82" s="20"/>
    </row>
    <row r="83" spans="1:12" s="21" customFormat="1" ht="22.5">
      <c r="A83" s="18" t="s">
        <v>224</v>
      </c>
      <c r="B83" s="26" t="s">
        <v>236</v>
      </c>
      <c r="C83" s="26" t="s">
        <v>138</v>
      </c>
      <c r="D83" s="30">
        <v>36</v>
      </c>
      <c r="E83" s="26"/>
      <c r="F83" s="38"/>
      <c r="G83" s="39"/>
      <c r="H83" s="19">
        <f aca="true" t="shared" si="9" ref="H83:H88">D83*G83</f>
        <v>0</v>
      </c>
      <c r="I83" s="45"/>
      <c r="J83" s="19">
        <f aca="true" t="shared" si="10" ref="J83:J88">H83*(I83/100)</f>
        <v>0</v>
      </c>
      <c r="K83" s="19">
        <f aca="true" t="shared" si="11" ref="K83:K89">H83+J83</f>
        <v>0</v>
      </c>
      <c r="L83" s="20"/>
    </row>
    <row r="84" spans="1:12" s="21" customFormat="1" ht="22.5">
      <c r="A84" s="18" t="s">
        <v>225</v>
      </c>
      <c r="B84" s="26" t="s">
        <v>237</v>
      </c>
      <c r="C84" s="26" t="s">
        <v>137</v>
      </c>
      <c r="D84" s="30">
        <v>96</v>
      </c>
      <c r="E84" s="26"/>
      <c r="F84" s="38"/>
      <c r="G84" s="39"/>
      <c r="H84" s="19">
        <f t="shared" si="9"/>
        <v>0</v>
      </c>
      <c r="I84" s="45"/>
      <c r="J84" s="19">
        <f t="shared" si="10"/>
        <v>0</v>
      </c>
      <c r="K84" s="19">
        <f t="shared" si="11"/>
        <v>0</v>
      </c>
      <c r="L84" s="20"/>
    </row>
    <row r="85" spans="1:12" s="21" customFormat="1" ht="33.75">
      <c r="A85" s="18" t="s">
        <v>226</v>
      </c>
      <c r="B85" s="26" t="s">
        <v>140</v>
      </c>
      <c r="C85" s="26" t="s">
        <v>139</v>
      </c>
      <c r="D85" s="35">
        <v>12</v>
      </c>
      <c r="E85" s="29"/>
      <c r="F85" s="18"/>
      <c r="G85" s="42"/>
      <c r="H85" s="19">
        <f t="shared" si="9"/>
        <v>0</v>
      </c>
      <c r="I85" s="45"/>
      <c r="J85" s="19">
        <f t="shared" si="10"/>
        <v>0</v>
      </c>
      <c r="K85" s="19">
        <f t="shared" si="11"/>
        <v>0</v>
      </c>
      <c r="L85" s="20"/>
    </row>
    <row r="86" spans="1:12" s="21" customFormat="1" ht="123.75">
      <c r="A86" s="18" t="s">
        <v>227</v>
      </c>
      <c r="B86" s="26" t="s">
        <v>238</v>
      </c>
      <c r="C86" s="26" t="s">
        <v>144</v>
      </c>
      <c r="D86" s="35">
        <v>72</v>
      </c>
      <c r="E86" s="29"/>
      <c r="F86" s="18"/>
      <c r="G86" s="42"/>
      <c r="H86" s="19">
        <f t="shared" si="9"/>
        <v>0</v>
      </c>
      <c r="I86" s="45"/>
      <c r="J86" s="19">
        <f t="shared" si="10"/>
        <v>0</v>
      </c>
      <c r="K86" s="19">
        <f t="shared" si="11"/>
        <v>0</v>
      </c>
      <c r="L86" s="20"/>
    </row>
    <row r="87" spans="1:12" s="21" customFormat="1" ht="33.75">
      <c r="A87" s="18" t="s">
        <v>228</v>
      </c>
      <c r="B87" s="26" t="s">
        <v>142</v>
      </c>
      <c r="C87" s="26" t="s">
        <v>143</v>
      </c>
      <c r="D87" s="35">
        <v>120</v>
      </c>
      <c r="E87" s="29"/>
      <c r="F87" s="18"/>
      <c r="G87" s="42"/>
      <c r="H87" s="19">
        <f t="shared" si="9"/>
        <v>0</v>
      </c>
      <c r="I87" s="45"/>
      <c r="J87" s="19">
        <f t="shared" si="10"/>
        <v>0</v>
      </c>
      <c r="K87" s="19">
        <f t="shared" si="11"/>
        <v>0</v>
      </c>
      <c r="L87" s="20"/>
    </row>
    <row r="88" spans="1:12" s="21" customFormat="1" ht="101.25">
      <c r="A88" s="18" t="s">
        <v>229</v>
      </c>
      <c r="B88" s="26" t="s">
        <v>239</v>
      </c>
      <c r="C88" s="26" t="s">
        <v>141</v>
      </c>
      <c r="D88" s="35">
        <v>312</v>
      </c>
      <c r="E88" s="29"/>
      <c r="F88" s="18"/>
      <c r="G88" s="42"/>
      <c r="H88" s="19">
        <f t="shared" si="9"/>
        <v>0</v>
      </c>
      <c r="I88" s="45"/>
      <c r="J88" s="19">
        <f t="shared" si="10"/>
        <v>0</v>
      </c>
      <c r="K88" s="19">
        <f t="shared" si="11"/>
        <v>0</v>
      </c>
      <c r="L88" s="20"/>
    </row>
    <row r="89" spans="1:12" s="9" customFormat="1" ht="50.25" customHeight="1">
      <c r="A89" s="22"/>
      <c r="B89" s="23"/>
      <c r="C89" s="24"/>
      <c r="D89" s="41"/>
      <c r="E89" s="25"/>
      <c r="F89" s="25"/>
      <c r="G89" s="33" t="s">
        <v>29</v>
      </c>
      <c r="H89" s="34">
        <f>SUM(H20:H85)</f>
        <v>0</v>
      </c>
      <c r="I89" s="33" t="s">
        <v>29</v>
      </c>
      <c r="J89" s="34">
        <f>SUM(J20:J85)</f>
        <v>0</v>
      </c>
      <c r="K89" s="34">
        <f t="shared" si="11"/>
        <v>0</v>
      </c>
      <c r="L89" s="5"/>
    </row>
    <row r="91" spans="1:11" ht="42" customHeight="1">
      <c r="A91" s="59" t="s">
        <v>38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54" customHeight="1">
      <c r="A92" s="60" t="s">
        <v>120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31.5" customHeight="1">
      <c r="A93" s="58" t="s">
        <v>39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25.5" customHeight="1">
      <c r="A94" s="57" t="s">
        <v>14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30.75" customHeight="1">
      <c r="A95" s="67" t="s">
        <v>44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48" customHeight="1">
      <c r="A96" s="67" t="s">
        <v>121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ht="30" customHeight="1">
      <c r="A97" s="65" t="s">
        <v>122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39" customHeight="1">
      <c r="A98" s="65" t="s">
        <v>145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1" ht="36" customHeight="1">
      <c r="A99" s="60" t="s">
        <v>123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32.25" customHeight="1">
      <c r="A100" s="60" t="s">
        <v>124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24.75" customHeight="1">
      <c r="A101" s="60" t="s">
        <v>125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1" ht="34.5" customHeight="1">
      <c r="A102" s="62" t="s">
        <v>15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5.75" customHeight="1">
      <c r="A103" s="63" t="s">
        <v>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ht="17.25" customHeight="1">
      <c r="A104" s="64" t="s">
        <v>18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21.75" customHeight="1">
      <c r="A105" s="64" t="s">
        <v>19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12.75">
      <c r="A106" s="50" t="s">
        <v>118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ht="12.75">
      <c r="A107" s="50" t="s">
        <v>119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ht="12.75">
      <c r="A108" s="47" t="s">
        <v>15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ht="12.75">
      <c r="A109" s="47" t="s">
        <v>17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ht="12.75">
      <c r="A110" s="46" t="s">
        <v>26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</sheetData>
  <sheetProtection/>
  <mergeCells count="41">
    <mergeCell ref="A109:K109"/>
    <mergeCell ref="A110:K110"/>
    <mergeCell ref="E11:G11"/>
    <mergeCell ref="C12:D12"/>
    <mergeCell ref="A13:B13"/>
    <mergeCell ref="A92:K92"/>
    <mergeCell ref="A97:K97"/>
    <mergeCell ref="A98:K98"/>
    <mergeCell ref="A95:K95"/>
    <mergeCell ref="A96:K96"/>
    <mergeCell ref="A108:K108"/>
    <mergeCell ref="A99:K99"/>
    <mergeCell ref="A100:K100"/>
    <mergeCell ref="A101:K101"/>
    <mergeCell ref="A102:K102"/>
    <mergeCell ref="A103:K103"/>
    <mergeCell ref="A104:K104"/>
    <mergeCell ref="A105:K105"/>
    <mergeCell ref="D13:G13"/>
    <mergeCell ref="A16:K16"/>
    <mergeCell ref="A12:B12"/>
    <mergeCell ref="A15:K15"/>
    <mergeCell ref="A106:K106"/>
    <mergeCell ref="A107:K107"/>
    <mergeCell ref="A94:K94"/>
    <mergeCell ref="A93:K93"/>
    <mergeCell ref="A91:K91"/>
    <mergeCell ref="A1:B1"/>
    <mergeCell ref="A8:B8"/>
    <mergeCell ref="A9:B9"/>
    <mergeCell ref="A10:B10"/>
    <mergeCell ref="A3:K3"/>
    <mergeCell ref="A2:K2"/>
    <mergeCell ref="A6:K6"/>
    <mergeCell ref="C11:D11"/>
    <mergeCell ref="C10:K10"/>
    <mergeCell ref="A11:B11"/>
    <mergeCell ref="A4:K4"/>
    <mergeCell ref="A5:K5"/>
    <mergeCell ref="C8:K8"/>
    <mergeCell ref="C9:K9"/>
  </mergeCells>
  <printOptions/>
  <pageMargins left="0.2362204724409449" right="0.2362204724409449" top="0.5511811023622047" bottom="0.5118110236220472" header="0.11811023622047245" footer="0.11811023622047245"/>
  <pageSetup horizontalDpi="600" verticalDpi="600" orientation="landscape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2015-04-20T06:34:05Z</cp:lastPrinted>
  <dcterms:created xsi:type="dcterms:W3CDTF">2011-10-30T09:20:53Z</dcterms:created>
  <dcterms:modified xsi:type="dcterms:W3CDTF">2016-05-13T07:59:22Z</dcterms:modified>
  <cp:category/>
  <cp:version/>
  <cp:contentType/>
  <cp:contentStatus/>
</cp:coreProperties>
</file>