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1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<sst xmlns="http://schemas.openxmlformats.org/spreadsheetml/2006/main" count="111" uniqueCount="81">
  <si>
    <t>Wartość brutto</t>
  </si>
  <si>
    <t>Opis przedmiotu zamówienia</t>
  </si>
  <si>
    <t>Nazwa handlowa
/Producent</t>
  </si>
  <si>
    <t>Nr katalogowy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</si>
  <si>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</si>
  <si>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</si>
  <si>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</si>
  <si>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</si>
  <si>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</si>
  <si>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</si>
  <si>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</si>
  <si>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</si>
  <si>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a</t>
  </si>
  <si>
    <t>l.p</t>
  </si>
  <si>
    <t>opakowanie</t>
  </si>
  <si>
    <t>500 ml</t>
  </si>
  <si>
    <t>SUMA:</t>
  </si>
  <si>
    <t>f</t>
  </si>
  <si>
    <t>i</t>
  </si>
  <si>
    <t>j = h ( i/100 )</t>
  </si>
  <si>
    <t>k ( h + j)</t>
  </si>
  <si>
    <t>1000 ml ze spryskiwaczem</t>
  </si>
  <si>
    <t>300 ml</t>
  </si>
  <si>
    <t>350 ml</t>
  </si>
  <si>
    <t>750 ml ze spryskiwaczem pianowym</t>
  </si>
  <si>
    <t>op.=300 tab.</t>
  </si>
  <si>
    <t>szt.,  poj. 2 l</t>
  </si>
  <si>
    <t>szt.,  poj. 8 l</t>
  </si>
  <si>
    <t>szt.</t>
  </si>
  <si>
    <t>butelka o poj. 750 ml z rozpylaczem</t>
  </si>
  <si>
    <t>Preparat chlorowy w tabletkach do 3 g, do dezynfekcji dużych zmywalnych powierzchni, przedmiotów, zalewania plam krwi, wydzielin, wydalin, oparty o dichloroizocyjanuran sodu. Spektrum: B, F, V, Tbc (w stęż. aktywnego chloru do 2000 ppm.). Czas działania: B( w tym Clostridium Difficile) , F, V – do 15 min. Przygotowanie roztworu poprzez dodanie preparatu do zimnej wody wodociągowej.  Produkt biobójczy</t>
  </si>
  <si>
    <t>op.=500 ml</t>
  </si>
  <si>
    <t>butelka 2 L z wbudowanym dozownikiem.</t>
  </si>
  <si>
    <t>Preparat do higienicznej i chirurgicznej dezynfekcji rąk w formie żelu, posiadający szerokie spektrum działania wobec bakterii (łącznie z Tbc) i drożdży, działający wirusobójczo  i wobec wszystkich wirusów osłonowych (łącznie z HBV, HCV i HIV), Polio, Adeno - do 2 min, Parvo, Rotawirusów, Norowirusów - 15 sek. Formuła o niższej lepkości. Preparat zawierający składniki chroniące skórę: aloes, pantenol i glicerynę. Możliwość dozowania w dozownikach łokciowych typu Dermados</t>
  </si>
  <si>
    <t>Preparat  bezbarwny do odkażania i odtłuszczania skóry, oparty o mieszaninę alkoholi (w tym etanol) ,autosterylny, bez grup fenolowych,  jodu. Zakres działania: B,Tbc,F,V (HBV, HIV, Adeno, Rota, Herpes) – do 2 min</t>
  </si>
  <si>
    <t>Antybakteryjny płyn do płukania jamy ustnej, zawierający chlorheksydynę o pH ok.6. Bez zawartości jodu. Dostępny w  różnych smakach. Zakres działania: B, F,V(HIV, HSV( Herpes simplex)</t>
  </si>
  <si>
    <t>kanister 6l.</t>
  </si>
  <si>
    <t>1l z dozownikiem</t>
  </si>
  <si>
    <t>pojemnik 200 chusteczek, wymiar chusteczki co najmniej 200 x 220 mm</t>
  </si>
  <si>
    <t xml:space="preserve">Gotowy do użycia preparat dezynfekujący specjalnie przeznaczony do szybkiej i bardzo skutecznej dezynfekcji wycisków silikonowych, alginatowych, polieterowych i polisiarczkowych. Użycie preparatu sprawia, że gips łatwiej zapływa podczas odlewania wycisków, a odtwarzane detale są bardziej precyzyjne. Ogranicza również ewentualne powstawanie pęcherzy, zgodny z gipsami.  Nie zmienia kształtów i wymiarów wycisków, o zapachu cytrynowym. Zgodny z normami europejskimi. Posiada  szerokie spektrum działania: 
- bakteriobójczy: EN 13727 (S. aureus, P. aeruginosa, E. hirae)
- grzybobójczy: EN 13624 (C. albicans)
- prątkobójczy: EN 14348, EN 14563 (M. Terre)
- wirusobójczy, także HIV, HBV, HCV: EN 14476 (Poliovirus, Adenowirus, Parvovirus)
- 100 g preparatu zawiera:# 83 g etanolu,#10 g 2-propanolu.    Czas dezynfekcji - 30 sekund.
</t>
  </si>
  <si>
    <t>Miniaturowa wanienka wykonana ze specjalnego tworzywa przeznaczona do dezynfekcji wierteł i ściernic z użyciem preparatu dezynfekcyjnego. Jest wyposażona w sito odcedzające, pokrywa wanienki posiada otwór służący do łatwego umieszczania wierteł w pojemniku. Wymiary (wewn. w mm) Ø x H = 74 x 50</t>
  </si>
  <si>
    <t>Gotowy do użytku roztwór myjący z naturalnego olejku pomarańczowego, niezawierający zasad ani mydła, natłuszczający. Stosowany do  gruntownego usuwania resztek alginianu i cementu oraz plam z cynku i eugenolu na różnych powierzchniach, meblach, narzędziach i skórze. Mający również zastosowanie przy usuwaniu   plam  jodu i innych barwnych plam po zabiegach operacyjnych, Stosowany także do usuwania  resztek pasty cynkowej i gipsu z opatrunków. Bardzo wydajny w stosowaniu.</t>
  </si>
  <si>
    <t xml:space="preserve">Wanna do dezynfekcji narzędzi wykonana z polipropylenu. Zawierająca:
* przezroczystą pokrywą wykonaną z makrolonu;
* wkładkę-sito z PCV z profilowanym uchwytem i oznaczeniem poziomu napełnienia (w litrach). Wanna powinna posiadać gładkie powierzchnie; być łatwa w czyszczeniu, bez ryzyka skaleczenia. 
</t>
  </si>
  <si>
    <t>Preparat dezynfekcyjny, oparty o min. 3 substancje aktywne pochodzące z trzech różnych grup chem. Pielęgnujący skórę o pH 5,0 przeznaczony do higienicznej i chirurgicznj dezynfekcji rąk. Bez zawartości chlorheksydyny, o przedłużonym działaniu. Zakres działania : B, Tbc, F, V (HBV, HIV, HSV, Rota,wirus opryszczki), Czas dezynfekcji rąk - 30 sek. Możliwość dozowania w dozownikach łokciowych typu Dermados</t>
  </si>
  <si>
    <t xml:space="preserve">Preparat do chirurgicznego i higienicznego mycia rąk, niepowodujący wysuszania skóry rąk dzięki zawartości kwasu cytrynowego o lekko kwaśnym pH 5,0, usuwający pozostałości po maściach,nie zawierający mydła. Oparty o APG (alkilopoliglukozydy). </t>
  </si>
  <si>
    <t>500ml</t>
  </si>
  <si>
    <r>
      <t xml:space="preserve">
VAT
</t>
    </r>
    <r>
      <rPr>
        <sz val="9"/>
        <rFont val="Arial"/>
        <family val="2"/>
      </rPr>
      <t>%</t>
    </r>
  </si>
  <si>
    <r>
      <t>Preparat  na bazie co najmniej dwóch alkoholi (2-propanol, 1-propanol) do szybkiej dezynfekcji małych powierzchni i miejsc trudno dostępnych. Preparat  alkoholowy nie zawierający  pochodnych fenolowych, etanolu, QAV i aldehydów. Zakres działania: B (Tbc, MRSA), F, V ( HBV, HCV, HIV, HSV, Rota,Adeno, Papova ).</t>
    </r>
    <r>
      <rPr>
        <u val="single"/>
        <sz val="9"/>
        <color indexed="10"/>
        <rFont val="Arial"/>
        <family val="2"/>
      </rPr>
      <t xml:space="preserve"> Opakowanie w komplecie ze spryskiwaczem </t>
    </r>
  </si>
  <si>
    <r>
      <t xml:space="preserve">Preparat na bazie substancji nielotnej glukoprotaminy przeznaczony do szybkiej dezynfekcji małych powierzchni nieodpornych na alkohole oraz miejsc trudno dostępnych. Dozowany w postaci sprayu i w pianie bez wymiany pompki.  Zakres działania: B (Tbc, MRSA), F, V (HIV, HBV, HCV, Rota, Adeno, Papova ). </t>
    </r>
    <r>
      <rPr>
        <u val="single"/>
        <sz val="9"/>
        <color indexed="10"/>
        <rFont val="Arial"/>
        <family val="2"/>
      </rPr>
      <t>Opakowanie w komplecie ze spryskiwaczem pianowym</t>
    </r>
  </si>
  <si>
    <r>
      <t xml:space="preserve">Preparat na bazie glukoprotaminy do mycia  i dezynfekcji przewodów ssaka, ślinociągu, spluwaczki. Nie zawierający fenolu. . Zakres działania: B, F, V (HIV, HBV, HCV, Adeno) - do 15 min. </t>
    </r>
    <r>
      <rPr>
        <u val="single"/>
        <sz val="9"/>
        <color indexed="10"/>
        <rFont val="Arial"/>
        <family val="2"/>
      </rPr>
      <t>Opakowanie w komplecie z dozownikiem</t>
    </r>
    <r>
      <rPr>
        <sz val="9"/>
        <color indexed="10"/>
        <rFont val="Arial"/>
        <family val="2"/>
      </rPr>
      <t xml:space="preserve">. </t>
    </r>
  </si>
  <si>
    <t>h (d x g)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</si>
  <si>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USG). Minimalny wymiar pojedynczej chusteczki 130x220 mm. Czas i spektrum działania: B, F (drożdże), V (HIV, HBV, HCV, Noro) – do 1 min., 
B (włącznie z Tbc), F (drożdże, a.niger), V (HIV, HBV, HCV, Noro) – do 15 min.
B (włącznie z Tbc), F, V (HIV, HBV, HCV, Rota, Noro, Adeno, Polio) – do 30 min.
Wymagana deklaracja zgodności CE</t>
  </si>
  <si>
    <t>Cena jednostk. Katalog.
netto</t>
  </si>
  <si>
    <t>PAKIET NR 1</t>
  </si>
  <si>
    <t>Cena jednostk.
netto</t>
  </si>
  <si>
    <t xml:space="preserve">
VAT
%</t>
  </si>
  <si>
    <t>Antybakteryjny płyn do płukania jamy ustnej na bazie wody, zawierający octenidyne. Bez zawartości jodu, alkoholu i chlorheksydyny. Zakres działania: B (MRSA), F do 1 min</t>
  </si>
  <si>
    <t>250 ml</t>
  </si>
  <si>
    <t xml:space="preserve">Preparat bezaldehydowy w płynie na bazie czwartorzędowych związków amoniowych i fenoksypropanolu do mycia i dezynfekcji narzędzi chirurgicznych oraz endoskopów, skuteczny wobec bakterii, wirusów, grzybów i prątków. Możliwość użycia w myjkach ultradźwiękowych. zakres działania: B(MRSA, Tbc), F, V (HIV, HBV, HCV, Vaccinia, Rota) w czasie do 15 min. przy stężeniu roboczym 2%, Opakowanie w komplecie z pompką </t>
  </si>
  <si>
    <t>5l</t>
  </si>
  <si>
    <t>Preparat gotowy do użycia do dezynfekcji i czyszczenia precyzyjnych narzędzi obrotowych, takich jak: wiertła, frezy, szlifierki diamentowe itp.. Możliwość użycia w myjni ultradźwiękowej. Preparat na bazie alkoholi i ługu potasowego. Doskonała tolerancja materiałowa, ochrona przed korozją. Zakres działania: B (Tbc), F, V (HIV, HBV, HCV, Papova SV40, Adeno, Vaccinia, Polio) – 30 min. Opakowanie w komplecie z miarką.</t>
  </si>
  <si>
    <t>2 l</t>
  </si>
  <si>
    <t>Preparat enzymatyczny do manualnego mycia i dezynfekcji narzędzi. Płynny, w koncentracie. Nie wymagający stosowania aktywatora.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do 1%).  Przebadany zgodnie z normami europejskimi (wymagana faza 2, etap 2). Wyrób medyczny kl. IIb. Opakowanie w komplecie z miarką.</t>
  </si>
  <si>
    <t xml:space="preserve">Płynny enzymatyczny środek myjący (w postaci koncentratu) przeznaczony do termicznego i chemiczno-termicznego przygotowywania do ponownego użytku szczególnie wrażliwych materiałów. Zawierający specjalne enzymy wspomagające skuteczność mycia w przypadku zabrudzenia zaschniętą i zdenaturowaną krwią.Stosowany do maszynowego chemiczno-termicznego mycia narzędzi medycznych, narzędzi chirurgicznych, mikrochirurgicznych, sztywnych endoskopów oraz osprzętu stosowanego w anestezjologii. Zawierający enzymy, niejonowe związki powierzchniowo czynne, glikole, inhibitory korozji. Stężenie roztworu roboczego 0,3-0,5%. Wyrób medyczny
</t>
  </si>
  <si>
    <t>5kg</t>
  </si>
  <si>
    <t xml:space="preserve">Neutralny preparat do płukania po maszynowej dezynfekcji chemiczno-termicznej.  Zapobiega tworzeniu się plam podczas suszenia umytego
sprzętu, Stężenie roztworu roboczego 0,1-0,2% (1-2 ml/litr), Wartość pH ok. 7,5. Zawiera niejonowe związki powierzchniowo-czynne, alkohole, inhibitory korozji i stabilizatory twardości .Wyrób medyczny
</t>
  </si>
  <si>
    <t>5 kg</t>
  </si>
  <si>
    <t xml:space="preserve">Preparat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Stężenie roztworu roboczego 0,3-1%. Wyrób medyczny. </t>
  </si>
  <si>
    <t xml:space="preserve">Wanna do dezynfekcji narzędzi wykonana z polipropylenu. Zawierająca:
* przezroczystą pokrywą wykonaną z makrolonu;
* wkładkę-sito z PCV z profilowanym uchwytem i oznaczeniem poziomu napełnienia (w litrach). Wanna powinna posiadać gładkie powierzchnie; być łatwa w czyszczeniu, bez ryzyka skaleczenia. </t>
  </si>
  <si>
    <t>szt.,  poj. 3 l</t>
  </si>
  <si>
    <t>szt.,  poj. 5 l</t>
  </si>
  <si>
    <t>Załącznik nr 1B do SIWZ</t>
  </si>
  <si>
    <t>PAKIET NR 2</t>
  </si>
  <si>
    <t xml:space="preserve">Emulsja wody w oleju, o działaniu natłuszczającym i ochronnym zawierająca witaminę E, glicerynę i kwas mlekowy, PH 6-7. Opakowania przystosowane do dozowników typu Dermados. </t>
  </si>
  <si>
    <r>
      <t>Płynny koncentrat, przeznaczony do mycia i dezynfekcji wszystkich rodzajów powierzchni w środowisku szpitalnym, nie posiadający substancji lotnych i zapachowych co zapewnia bezpieczne stosowanie preparatu. Oparty o 2-fenoksyetanol, N,N-bis-(3-aminopropylo) dodecyloaminy, chlorek benzalkoniowy.  Potwierdzone działanie zgodnie z EN 13727 oraz EN 13624 (warunki czyste i brudne) max do 0,5% w 15 minut, Skuteczny wobec wszystkich wirusów osłonowych łącznie (HBV, HCV, HIV) Możliwością rozszerzenia właściwości bójczych o EN 14348 (prątkobójczy, mykobakteriobójczy) oraz Adeno, Polyoma SV 40, Rota, Noro.</t>
    </r>
    <r>
      <rPr>
        <sz val="9"/>
        <color indexed="10"/>
        <rFont val="Arial"/>
        <family val="2"/>
      </rPr>
      <t xml:space="preserve"> Do każdego opakowania wymagana jest 1szt. pompki dozującej Zamawiający wymaga aby dostawca zapewnił pomoce dozujące: pompki, butelki zastępcze wraz z etykietami.</t>
    </r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</si>
  <si>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</si>
  <si>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Podpis i pieczęć Wykonawcy </t>
  </si>
  <si>
    <t xml:space="preserve">…………………………………………………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</si>
  <si>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Podpis i pieczęć Wykonawcy </t>
  </si>
  <si>
    <t>Sprawa znak: DZP-271-645/16</t>
  </si>
  <si>
    <t>FORMULARZ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</si>
</sst>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%"/>
    <numFmt numFmtId="170" formatCode="0.0%"/>
    <numFmt numFmtId="171" formatCode="0.000"/>
    <numFmt numFmtId="172" formatCode="0.0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Garamond"/>
      <family val="1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0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0" xfId="52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8" fontId="11" fillId="0" borderId="10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32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Layout" workbookViewId="0" topLeftCell="A60">
      <selection activeCell="B55" sqref="B55"/>
    </sheetView>
  </sheetViews>
  <sheetFormatPr defaultColWidth="9.140625" defaultRowHeight="12.75"/>
  <cols>
    <col min="1" max="1" width="3.57421875" style="38" customWidth="1"/>
    <col min="2" max="2" width="39.8515625" style="5" customWidth="1"/>
    <col min="3" max="3" width="12.28125" style="5" customWidth="1"/>
    <col min="4" max="4" width="9.140625" style="38" customWidth="1"/>
    <col min="5" max="5" width="13.421875" style="5" customWidth="1"/>
    <col min="6" max="6" width="10.57421875" style="5" customWidth="1"/>
    <col min="7" max="7" width="9.140625" style="5" customWidth="1"/>
    <col min="8" max="8" width="11.421875" style="5" customWidth="1"/>
    <col min="9" max="9" width="8.140625" style="7" customWidth="1"/>
    <col min="10" max="10" width="11.57421875" style="5" customWidth="1"/>
    <col min="11" max="11" width="12.8515625" style="5" customWidth="1"/>
    <col min="12" max="12" width="13.00390625" style="5" customWidth="1"/>
    <col min="13" max="16384" width="9.140625" style="5" customWidth="1"/>
  </cols>
  <sheetData>
    <row r="1" spans="1:11" ht="15.75">
      <c r="A1" s="51" t="s">
        <v>79</v>
      </c>
      <c r="B1" s="51"/>
      <c r="D1" s="60" t="s">
        <v>80</v>
      </c>
      <c r="E1" s="56"/>
      <c r="F1" s="56"/>
      <c r="H1" s="52" t="s">
        <v>71</v>
      </c>
      <c r="I1" s="52"/>
      <c r="J1" s="52"/>
      <c r="K1" s="52"/>
    </row>
    <row r="2" spans="1:12" s="26" customFormat="1" ht="47.25" customHeight="1">
      <c r="A2" s="39"/>
      <c r="B2" s="27" t="s">
        <v>53</v>
      </c>
      <c r="C2" s="28"/>
      <c r="D2" s="47"/>
      <c r="E2" s="28"/>
      <c r="F2" s="28"/>
      <c r="G2" s="28"/>
      <c r="H2" s="28"/>
      <c r="I2" s="29"/>
      <c r="J2" s="28"/>
      <c r="K2" s="28"/>
      <c r="L2" s="28"/>
    </row>
    <row r="3" spans="1:12" ht="48">
      <c r="A3" s="12" t="s">
        <v>13</v>
      </c>
      <c r="B3" s="13" t="s">
        <v>1</v>
      </c>
      <c r="C3" s="13" t="s">
        <v>14</v>
      </c>
      <c r="D3" s="13" t="s">
        <v>11</v>
      </c>
      <c r="E3" s="13" t="s">
        <v>2</v>
      </c>
      <c r="F3" s="13" t="s">
        <v>3</v>
      </c>
      <c r="G3" s="13" t="s">
        <v>52</v>
      </c>
      <c r="H3" s="13" t="s">
        <v>4</v>
      </c>
      <c r="I3" s="14" t="s">
        <v>46</v>
      </c>
      <c r="J3" s="13" t="s">
        <v>5</v>
      </c>
      <c r="K3" s="13" t="s">
        <v>0</v>
      </c>
      <c r="L3" s="2"/>
    </row>
    <row r="4" spans="1:12" s="11" customFormat="1" ht="11.25">
      <c r="A4" s="8" t="s">
        <v>12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17</v>
      </c>
      <c r="G4" s="9" t="s">
        <v>10</v>
      </c>
      <c r="H4" s="9" t="s">
        <v>50</v>
      </c>
      <c r="I4" s="10" t="s">
        <v>18</v>
      </c>
      <c r="J4" s="9" t="s">
        <v>19</v>
      </c>
      <c r="K4" s="9" t="s">
        <v>20</v>
      </c>
      <c r="L4" s="3"/>
    </row>
    <row r="5" spans="1:12" s="4" customFormat="1" ht="132">
      <c r="A5" s="40">
        <v>1</v>
      </c>
      <c r="B5" s="15" t="s">
        <v>33</v>
      </c>
      <c r="C5" s="16" t="s">
        <v>15</v>
      </c>
      <c r="D5" s="16">
        <v>510</v>
      </c>
      <c r="E5" s="17"/>
      <c r="F5" s="17"/>
      <c r="G5" s="18"/>
      <c r="H5" s="19">
        <f>D5*G5</f>
        <v>0</v>
      </c>
      <c r="I5" s="20"/>
      <c r="J5" s="19">
        <f>ROUND((H5*(I5/100)),2)</f>
        <v>0</v>
      </c>
      <c r="K5" s="19">
        <f>H5+J5</f>
        <v>0</v>
      </c>
      <c r="L5" s="1"/>
    </row>
    <row r="6" spans="1:12" s="4" customFormat="1" ht="120">
      <c r="A6" s="40">
        <v>2</v>
      </c>
      <c r="B6" s="15" t="s">
        <v>43</v>
      </c>
      <c r="C6" s="16" t="s">
        <v>15</v>
      </c>
      <c r="D6" s="16">
        <v>264</v>
      </c>
      <c r="E6" s="17"/>
      <c r="F6" s="17"/>
      <c r="G6" s="18"/>
      <c r="H6" s="19">
        <f aca="true" t="shared" si="0" ref="H6:H22">D6*G6</f>
        <v>0</v>
      </c>
      <c r="I6" s="21"/>
      <c r="J6" s="19">
        <f aca="true" t="shared" si="1" ref="J6:J22">ROUND((H6*(I6/100)),2)</f>
        <v>0</v>
      </c>
      <c r="K6" s="19">
        <f aca="true" t="shared" si="2" ref="K6:K22">H6+J6</f>
        <v>0</v>
      </c>
      <c r="L6" s="1"/>
    </row>
    <row r="7" spans="1:12" s="4" customFormat="1" ht="80.25" customHeight="1">
      <c r="A7" s="40">
        <v>3</v>
      </c>
      <c r="B7" s="15" t="s">
        <v>44</v>
      </c>
      <c r="C7" s="16" t="s">
        <v>15</v>
      </c>
      <c r="D7" s="16">
        <v>1596</v>
      </c>
      <c r="E7" s="17"/>
      <c r="F7" s="17"/>
      <c r="G7" s="18"/>
      <c r="H7" s="19">
        <f t="shared" si="0"/>
        <v>0</v>
      </c>
      <c r="I7" s="20"/>
      <c r="J7" s="19">
        <f t="shared" si="1"/>
        <v>0</v>
      </c>
      <c r="K7" s="19">
        <f t="shared" si="2"/>
        <v>0</v>
      </c>
      <c r="L7" s="1"/>
    </row>
    <row r="8" spans="1:12" s="4" customFormat="1" ht="60">
      <c r="A8" s="40">
        <v>4</v>
      </c>
      <c r="B8" s="15" t="s">
        <v>34</v>
      </c>
      <c r="C8" s="16" t="s">
        <v>23</v>
      </c>
      <c r="D8" s="16">
        <v>60</v>
      </c>
      <c r="E8" s="17"/>
      <c r="F8" s="17"/>
      <c r="G8" s="18"/>
      <c r="H8" s="19">
        <f t="shared" si="0"/>
        <v>0</v>
      </c>
      <c r="I8" s="21"/>
      <c r="J8" s="19">
        <f t="shared" si="1"/>
        <v>0</v>
      </c>
      <c r="K8" s="19">
        <f t="shared" si="2"/>
        <v>0</v>
      </c>
      <c r="L8" s="1"/>
    </row>
    <row r="9" spans="1:12" s="4" customFormat="1" ht="60">
      <c r="A9" s="40">
        <v>5</v>
      </c>
      <c r="B9" s="15" t="s">
        <v>35</v>
      </c>
      <c r="C9" s="16" t="s">
        <v>22</v>
      </c>
      <c r="D9" s="16">
        <v>60</v>
      </c>
      <c r="E9" s="17"/>
      <c r="F9" s="17"/>
      <c r="G9" s="18"/>
      <c r="H9" s="19">
        <f t="shared" si="0"/>
        <v>0</v>
      </c>
      <c r="I9" s="21"/>
      <c r="J9" s="19">
        <f t="shared" si="1"/>
        <v>0</v>
      </c>
      <c r="K9" s="19">
        <f t="shared" si="2"/>
        <v>0</v>
      </c>
      <c r="L9" s="1"/>
    </row>
    <row r="10" spans="1:12" s="4" customFormat="1" ht="60">
      <c r="A10" s="40">
        <v>6</v>
      </c>
      <c r="B10" s="15" t="s">
        <v>73</v>
      </c>
      <c r="C10" s="16" t="s">
        <v>45</v>
      </c>
      <c r="D10" s="16">
        <v>180</v>
      </c>
      <c r="E10" s="17"/>
      <c r="F10" s="17"/>
      <c r="G10" s="18"/>
      <c r="H10" s="19">
        <f t="shared" si="0"/>
        <v>0</v>
      </c>
      <c r="I10" s="21"/>
      <c r="J10" s="19">
        <f t="shared" si="1"/>
        <v>0</v>
      </c>
      <c r="K10" s="19">
        <f t="shared" si="2"/>
        <v>0</v>
      </c>
      <c r="L10" s="1"/>
    </row>
    <row r="11" spans="1:12" s="4" customFormat="1" ht="36">
      <c r="A11" s="40">
        <v>7</v>
      </c>
      <c r="B11" s="57" t="s">
        <v>74</v>
      </c>
      <c r="C11" s="22" t="s">
        <v>32</v>
      </c>
      <c r="D11" s="16">
        <v>48</v>
      </c>
      <c r="E11" s="17"/>
      <c r="F11" s="17"/>
      <c r="G11" s="18"/>
      <c r="H11" s="19">
        <f t="shared" si="0"/>
        <v>0</v>
      </c>
      <c r="I11" s="21"/>
      <c r="J11" s="19">
        <f t="shared" si="1"/>
        <v>0</v>
      </c>
      <c r="K11" s="19">
        <f t="shared" si="2"/>
        <v>0</v>
      </c>
      <c r="L11" s="1"/>
    </row>
    <row r="12" spans="1:12" s="4" customFormat="1" ht="186.75" customHeight="1">
      <c r="A12" s="40">
        <v>8</v>
      </c>
      <c r="B12" s="57"/>
      <c r="C12" s="22" t="s">
        <v>36</v>
      </c>
      <c r="D12" s="16">
        <v>36</v>
      </c>
      <c r="E12" s="17"/>
      <c r="F12" s="17"/>
      <c r="G12" s="18"/>
      <c r="H12" s="19">
        <f t="shared" si="0"/>
        <v>0</v>
      </c>
      <c r="I12" s="21"/>
      <c r="J12" s="19">
        <f t="shared" si="1"/>
        <v>0</v>
      </c>
      <c r="K12" s="19">
        <f t="shared" si="2"/>
        <v>0</v>
      </c>
      <c r="L12" s="1"/>
    </row>
    <row r="13" spans="1:12" s="4" customFormat="1" ht="252">
      <c r="A13" s="40">
        <v>9</v>
      </c>
      <c r="B13" s="23" t="s">
        <v>39</v>
      </c>
      <c r="C13" s="16" t="s">
        <v>29</v>
      </c>
      <c r="D13" s="16">
        <v>180</v>
      </c>
      <c r="E13" s="17"/>
      <c r="F13" s="17"/>
      <c r="G13" s="18"/>
      <c r="H13" s="19">
        <f t="shared" si="0"/>
        <v>0</v>
      </c>
      <c r="I13" s="21"/>
      <c r="J13" s="19">
        <f t="shared" si="1"/>
        <v>0</v>
      </c>
      <c r="K13" s="19">
        <f t="shared" si="2"/>
        <v>0</v>
      </c>
      <c r="L13" s="1"/>
    </row>
    <row r="14" spans="1:12" s="4" customFormat="1" ht="96">
      <c r="A14" s="40">
        <v>10</v>
      </c>
      <c r="B14" s="15" t="s">
        <v>47</v>
      </c>
      <c r="C14" s="16" t="s">
        <v>21</v>
      </c>
      <c r="D14" s="16">
        <v>444</v>
      </c>
      <c r="E14" s="17"/>
      <c r="F14" s="17"/>
      <c r="G14" s="18"/>
      <c r="H14" s="19">
        <f t="shared" si="0"/>
        <v>0</v>
      </c>
      <c r="I14" s="21"/>
      <c r="J14" s="19">
        <f t="shared" si="1"/>
        <v>0</v>
      </c>
      <c r="K14" s="19">
        <f t="shared" si="2"/>
        <v>0</v>
      </c>
      <c r="L14" s="1"/>
    </row>
    <row r="15" spans="1:12" s="4" customFormat="1" ht="108">
      <c r="A15" s="40">
        <v>11</v>
      </c>
      <c r="B15" s="15" t="s">
        <v>48</v>
      </c>
      <c r="C15" s="16" t="s">
        <v>24</v>
      </c>
      <c r="D15" s="16">
        <v>708</v>
      </c>
      <c r="E15" s="17"/>
      <c r="F15" s="17"/>
      <c r="G15" s="18"/>
      <c r="H15" s="19">
        <f t="shared" si="0"/>
        <v>0</v>
      </c>
      <c r="I15" s="21"/>
      <c r="J15" s="19">
        <f t="shared" si="1"/>
        <v>0</v>
      </c>
      <c r="K15" s="19">
        <f t="shared" si="2"/>
        <v>0</v>
      </c>
      <c r="L15" s="1"/>
    </row>
    <row r="16" spans="1:12" s="4" customFormat="1" ht="60">
      <c r="A16" s="40">
        <v>12</v>
      </c>
      <c r="B16" s="15" t="s">
        <v>49</v>
      </c>
      <c r="C16" s="16" t="s">
        <v>37</v>
      </c>
      <c r="D16" s="16">
        <v>348</v>
      </c>
      <c r="E16" s="17"/>
      <c r="F16" s="17"/>
      <c r="G16" s="18"/>
      <c r="H16" s="19">
        <f t="shared" si="0"/>
        <v>0</v>
      </c>
      <c r="I16" s="21"/>
      <c r="J16" s="19">
        <f t="shared" si="1"/>
        <v>0</v>
      </c>
      <c r="K16" s="19">
        <f t="shared" si="2"/>
        <v>0</v>
      </c>
      <c r="L16" s="1"/>
    </row>
    <row r="17" spans="1:12" s="4" customFormat="1" ht="168">
      <c r="A17" s="40">
        <v>13</v>
      </c>
      <c r="B17" s="23" t="s">
        <v>51</v>
      </c>
      <c r="C17" s="16" t="s">
        <v>38</v>
      </c>
      <c r="D17" s="16">
        <v>420</v>
      </c>
      <c r="E17" s="17"/>
      <c r="F17" s="17"/>
      <c r="G17" s="18"/>
      <c r="H17" s="19">
        <f t="shared" si="0"/>
        <v>0</v>
      </c>
      <c r="I17" s="21"/>
      <c r="J17" s="19">
        <f t="shared" si="1"/>
        <v>0</v>
      </c>
      <c r="K17" s="19">
        <f t="shared" si="2"/>
        <v>0</v>
      </c>
      <c r="L17" s="1"/>
    </row>
    <row r="18" spans="1:12" s="4" customFormat="1" ht="120">
      <c r="A18" s="40">
        <v>14</v>
      </c>
      <c r="B18" s="15" t="s">
        <v>30</v>
      </c>
      <c r="C18" s="16" t="s">
        <v>25</v>
      </c>
      <c r="D18" s="16">
        <v>24</v>
      </c>
      <c r="E18" s="17"/>
      <c r="F18" s="17"/>
      <c r="G18" s="18"/>
      <c r="H18" s="19">
        <f t="shared" si="0"/>
        <v>0</v>
      </c>
      <c r="I18" s="21"/>
      <c r="J18" s="19">
        <f t="shared" si="1"/>
        <v>0</v>
      </c>
      <c r="K18" s="19">
        <f t="shared" si="2"/>
        <v>0</v>
      </c>
      <c r="L18" s="1"/>
    </row>
    <row r="19" spans="1:12" s="4" customFormat="1" ht="33.75" customHeight="1">
      <c r="A19" s="40">
        <v>15</v>
      </c>
      <c r="B19" s="58" t="s">
        <v>42</v>
      </c>
      <c r="C19" s="16" t="s">
        <v>26</v>
      </c>
      <c r="D19" s="16">
        <v>12</v>
      </c>
      <c r="E19" s="17"/>
      <c r="F19" s="17"/>
      <c r="G19" s="18"/>
      <c r="H19" s="19">
        <f t="shared" si="0"/>
        <v>0</v>
      </c>
      <c r="I19" s="21"/>
      <c r="J19" s="19">
        <f t="shared" si="1"/>
        <v>0</v>
      </c>
      <c r="K19" s="19">
        <f t="shared" si="2"/>
        <v>0</v>
      </c>
      <c r="L19" s="1"/>
    </row>
    <row r="20" spans="1:12" s="4" customFormat="1" ht="73.5" customHeight="1">
      <c r="A20" s="40">
        <v>16</v>
      </c>
      <c r="B20" s="58"/>
      <c r="C20" s="16" t="s">
        <v>27</v>
      </c>
      <c r="D20" s="16">
        <v>10</v>
      </c>
      <c r="E20" s="17"/>
      <c r="F20" s="17"/>
      <c r="G20" s="18"/>
      <c r="H20" s="19">
        <f t="shared" si="0"/>
        <v>0</v>
      </c>
      <c r="I20" s="21"/>
      <c r="J20" s="19">
        <f t="shared" si="1"/>
        <v>0</v>
      </c>
      <c r="K20" s="19">
        <f t="shared" si="2"/>
        <v>0</v>
      </c>
      <c r="L20" s="1"/>
    </row>
    <row r="21" spans="1:12" s="4" customFormat="1" ht="96">
      <c r="A21" s="40">
        <v>17</v>
      </c>
      <c r="B21" s="15" t="s">
        <v>40</v>
      </c>
      <c r="C21" s="16" t="s">
        <v>28</v>
      </c>
      <c r="D21" s="16">
        <v>18</v>
      </c>
      <c r="E21" s="17"/>
      <c r="F21" s="17"/>
      <c r="G21" s="18"/>
      <c r="H21" s="19">
        <f t="shared" si="0"/>
        <v>0</v>
      </c>
      <c r="I21" s="21"/>
      <c r="J21" s="19">
        <f t="shared" si="1"/>
        <v>0</v>
      </c>
      <c r="K21" s="19">
        <f t="shared" si="2"/>
        <v>0</v>
      </c>
      <c r="L21" s="1"/>
    </row>
    <row r="22" spans="1:12" s="4" customFormat="1" ht="134.25" customHeight="1">
      <c r="A22" s="40">
        <v>18</v>
      </c>
      <c r="B22" s="15" t="s">
        <v>41</v>
      </c>
      <c r="C22" s="16" t="s">
        <v>31</v>
      </c>
      <c r="D22" s="16">
        <v>24</v>
      </c>
      <c r="E22" s="17"/>
      <c r="F22" s="17"/>
      <c r="G22" s="18"/>
      <c r="H22" s="19">
        <f t="shared" si="0"/>
        <v>0</v>
      </c>
      <c r="I22" s="21"/>
      <c r="J22" s="19">
        <f t="shared" si="1"/>
        <v>0</v>
      </c>
      <c r="K22" s="19">
        <f t="shared" si="2"/>
        <v>0</v>
      </c>
      <c r="L22" s="1"/>
    </row>
    <row r="23" spans="1:12" ht="53.25" customHeight="1">
      <c r="A23" s="54"/>
      <c r="B23" s="54"/>
      <c r="C23" s="54"/>
      <c r="D23" s="54"/>
      <c r="E23" s="54"/>
      <c r="F23" s="55"/>
      <c r="G23" s="12" t="s">
        <v>16</v>
      </c>
      <c r="H23" s="24">
        <f>SUM(H5:H22)</f>
        <v>0</v>
      </c>
      <c r="I23" s="25" t="s">
        <v>16</v>
      </c>
      <c r="J23" s="24">
        <f>SUM(J5:J22)</f>
        <v>0</v>
      </c>
      <c r="K23" s="24">
        <f>SUM(K5:K22)</f>
        <v>0</v>
      </c>
      <c r="L23" s="6"/>
    </row>
    <row r="24" spans="1:12" ht="53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"/>
    </row>
    <row r="25" spans="1:11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ht="12.75">
      <c r="B29" s="50" t="s">
        <v>77</v>
      </c>
    </row>
    <row r="30" ht="12.75">
      <c r="B30" s="50" t="s">
        <v>76</v>
      </c>
    </row>
    <row r="50" spans="1:11" ht="16.5" customHeight="1">
      <c r="A50" s="51" t="s">
        <v>79</v>
      </c>
      <c r="B50" s="51"/>
      <c r="C50" s="49"/>
      <c r="D50" s="60" t="s">
        <v>80</v>
      </c>
      <c r="E50" s="56"/>
      <c r="F50" s="56"/>
      <c r="G50" s="49"/>
      <c r="H50" s="52" t="s">
        <v>71</v>
      </c>
      <c r="I50" s="52"/>
      <c r="J50" s="52"/>
      <c r="K50" s="52"/>
    </row>
    <row r="51" ht="45.75" customHeight="1">
      <c r="B51" s="27" t="s">
        <v>72</v>
      </c>
    </row>
    <row r="52" spans="1:11" ht="36">
      <c r="A52" s="41" t="s">
        <v>13</v>
      </c>
      <c r="B52" s="31" t="s">
        <v>1</v>
      </c>
      <c r="C52" s="31" t="s">
        <v>14</v>
      </c>
      <c r="D52" s="48" t="s">
        <v>11</v>
      </c>
      <c r="E52" s="32" t="s">
        <v>2</v>
      </c>
      <c r="F52" s="31" t="s">
        <v>3</v>
      </c>
      <c r="G52" s="32" t="s">
        <v>54</v>
      </c>
      <c r="H52" s="32" t="s">
        <v>4</v>
      </c>
      <c r="I52" s="33" t="s">
        <v>55</v>
      </c>
      <c r="J52" s="32" t="s">
        <v>5</v>
      </c>
      <c r="K52" s="31" t="s">
        <v>0</v>
      </c>
    </row>
    <row r="53" spans="1:11" s="36" customFormat="1" ht="11.25">
      <c r="A53" s="34" t="s">
        <v>12</v>
      </c>
      <c r="B53" s="34" t="s">
        <v>6</v>
      </c>
      <c r="C53" s="34" t="s">
        <v>7</v>
      </c>
      <c r="D53" s="34" t="s">
        <v>8</v>
      </c>
      <c r="E53" s="34" t="s">
        <v>9</v>
      </c>
      <c r="F53" s="34" t="s">
        <v>17</v>
      </c>
      <c r="G53" s="34" t="s">
        <v>10</v>
      </c>
      <c r="H53" s="34" t="s">
        <v>50</v>
      </c>
      <c r="I53" s="35" t="s">
        <v>18</v>
      </c>
      <c r="J53" s="34" t="s">
        <v>19</v>
      </c>
      <c r="K53" s="34" t="s">
        <v>20</v>
      </c>
    </row>
    <row r="54" spans="1:11" ht="48">
      <c r="A54" s="43">
        <v>1</v>
      </c>
      <c r="B54" s="37" t="s">
        <v>56</v>
      </c>
      <c r="C54" s="44" t="s">
        <v>57</v>
      </c>
      <c r="D54" s="43">
        <v>96</v>
      </c>
      <c r="E54" s="15"/>
      <c r="F54" s="44"/>
      <c r="G54" s="45"/>
      <c r="H54" s="45">
        <f>D54*G54</f>
        <v>0</v>
      </c>
      <c r="I54" s="46"/>
      <c r="J54" s="45">
        <f>H54*I54/100</f>
        <v>0</v>
      </c>
      <c r="K54" s="45">
        <f>H54+J54</f>
        <v>0</v>
      </c>
    </row>
    <row r="55" spans="1:11" ht="120">
      <c r="A55" s="43">
        <v>2</v>
      </c>
      <c r="B55" s="30" t="s">
        <v>58</v>
      </c>
      <c r="C55" s="44" t="s">
        <v>59</v>
      </c>
      <c r="D55" s="43">
        <v>96</v>
      </c>
      <c r="E55" s="15"/>
      <c r="F55" s="44"/>
      <c r="G55" s="45"/>
      <c r="H55" s="45">
        <f aca="true" t="shared" si="3" ref="H55:H62">D55*G55</f>
        <v>0</v>
      </c>
      <c r="I55" s="46"/>
      <c r="J55" s="45">
        <f aca="true" t="shared" si="4" ref="J55:J62">H55*I55/100</f>
        <v>0</v>
      </c>
      <c r="K55" s="45">
        <f aca="true" t="shared" si="5" ref="K55:K62">H55+J55</f>
        <v>0</v>
      </c>
    </row>
    <row r="56" spans="1:11" ht="120">
      <c r="A56" s="43">
        <v>3</v>
      </c>
      <c r="B56" s="30" t="s">
        <v>60</v>
      </c>
      <c r="C56" s="44" t="s">
        <v>61</v>
      </c>
      <c r="D56" s="43">
        <v>120</v>
      </c>
      <c r="E56" s="15"/>
      <c r="F56" s="44"/>
      <c r="G56" s="45"/>
      <c r="H56" s="45">
        <f t="shared" si="3"/>
        <v>0</v>
      </c>
      <c r="I56" s="46"/>
      <c r="J56" s="45">
        <f t="shared" si="4"/>
        <v>0</v>
      </c>
      <c r="K56" s="45">
        <f t="shared" si="5"/>
        <v>0</v>
      </c>
    </row>
    <row r="57" spans="1:11" s="26" customFormat="1" ht="180">
      <c r="A57" s="16">
        <v>4</v>
      </c>
      <c r="B57" s="15" t="s">
        <v>62</v>
      </c>
      <c r="C57" s="44" t="s">
        <v>61</v>
      </c>
      <c r="D57" s="43">
        <v>16</v>
      </c>
      <c r="E57" s="15"/>
      <c r="F57" s="44"/>
      <c r="G57" s="45"/>
      <c r="H57" s="45">
        <f t="shared" si="3"/>
        <v>0</v>
      </c>
      <c r="I57" s="46"/>
      <c r="J57" s="45">
        <f t="shared" si="4"/>
        <v>0</v>
      </c>
      <c r="K57" s="45">
        <f t="shared" si="5"/>
        <v>0</v>
      </c>
    </row>
    <row r="58" spans="1:11" ht="192">
      <c r="A58" s="43">
        <v>5</v>
      </c>
      <c r="B58" s="30" t="s">
        <v>63</v>
      </c>
      <c r="C58" s="44" t="s">
        <v>64</v>
      </c>
      <c r="D58" s="43">
        <v>48</v>
      </c>
      <c r="E58" s="15"/>
      <c r="F58" s="44"/>
      <c r="G58" s="45"/>
      <c r="H58" s="45">
        <f t="shared" si="3"/>
        <v>0</v>
      </c>
      <c r="I58" s="46"/>
      <c r="J58" s="45">
        <f t="shared" si="4"/>
        <v>0</v>
      </c>
      <c r="K58" s="45">
        <f t="shared" si="5"/>
        <v>0</v>
      </c>
    </row>
    <row r="59" spans="1:11" s="26" customFormat="1" ht="108">
      <c r="A59" s="43">
        <v>6</v>
      </c>
      <c r="B59" s="15" t="s">
        <v>65</v>
      </c>
      <c r="C59" s="44" t="s">
        <v>66</v>
      </c>
      <c r="D59" s="43">
        <v>24</v>
      </c>
      <c r="E59" s="15"/>
      <c r="F59" s="44"/>
      <c r="G59" s="45"/>
      <c r="H59" s="45">
        <f t="shared" si="3"/>
        <v>0</v>
      </c>
      <c r="I59" s="46"/>
      <c r="J59" s="45">
        <f t="shared" si="4"/>
        <v>0</v>
      </c>
      <c r="K59" s="45">
        <f t="shared" si="5"/>
        <v>0</v>
      </c>
    </row>
    <row r="60" spans="1:11" s="42" customFormat="1" ht="144">
      <c r="A60" s="44">
        <v>7</v>
      </c>
      <c r="B60" s="37" t="s">
        <v>67</v>
      </c>
      <c r="C60" s="44" t="s">
        <v>59</v>
      </c>
      <c r="D60" s="43">
        <v>18</v>
      </c>
      <c r="E60" s="15"/>
      <c r="F60" s="44"/>
      <c r="G60" s="45"/>
      <c r="H60" s="45">
        <f t="shared" si="3"/>
        <v>0</v>
      </c>
      <c r="I60" s="46"/>
      <c r="J60" s="45">
        <f t="shared" si="4"/>
        <v>0</v>
      </c>
      <c r="K60" s="45">
        <f t="shared" si="5"/>
        <v>0</v>
      </c>
    </row>
    <row r="61" spans="1:11" s="42" customFormat="1" ht="84" customHeight="1">
      <c r="A61" s="44">
        <v>8</v>
      </c>
      <c r="B61" s="59" t="s">
        <v>68</v>
      </c>
      <c r="C61" s="44" t="s">
        <v>69</v>
      </c>
      <c r="D61" s="43">
        <v>6</v>
      </c>
      <c r="E61" s="15"/>
      <c r="F61" s="44"/>
      <c r="G61" s="45"/>
      <c r="H61" s="45">
        <f t="shared" si="3"/>
        <v>0</v>
      </c>
      <c r="I61" s="46"/>
      <c r="J61" s="45">
        <f t="shared" si="4"/>
        <v>0</v>
      </c>
      <c r="K61" s="45">
        <f t="shared" si="5"/>
        <v>0</v>
      </c>
    </row>
    <row r="62" spans="1:11" s="42" customFormat="1" ht="12.75">
      <c r="A62" s="44">
        <v>9</v>
      </c>
      <c r="B62" s="59"/>
      <c r="C62" s="44" t="s">
        <v>70</v>
      </c>
      <c r="D62" s="43">
        <v>6</v>
      </c>
      <c r="E62" s="15"/>
      <c r="F62" s="44"/>
      <c r="G62" s="45"/>
      <c r="H62" s="45">
        <f t="shared" si="3"/>
        <v>0</v>
      </c>
      <c r="I62" s="46"/>
      <c r="J62" s="45">
        <f t="shared" si="4"/>
        <v>0</v>
      </c>
      <c r="K62" s="45">
        <f t="shared" si="5"/>
        <v>0</v>
      </c>
    </row>
    <row r="63" spans="1:11" ht="12.75">
      <c r="A63" s="54"/>
      <c r="B63" s="54"/>
      <c r="C63" s="54"/>
      <c r="D63" s="54"/>
      <c r="E63" s="54"/>
      <c r="F63" s="55"/>
      <c r="G63" s="44" t="s">
        <v>16</v>
      </c>
      <c r="H63" s="45">
        <f>SUM(H54:H62)</f>
        <v>0</v>
      </c>
      <c r="I63" s="46" t="s">
        <v>16</v>
      </c>
      <c r="J63" s="45">
        <f>SUM(J54:J62)</f>
        <v>0</v>
      </c>
      <c r="K63" s="45">
        <f>SUM(K54:K62)</f>
        <v>0</v>
      </c>
    </row>
    <row r="64" spans="1:11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ht="12.75">
      <c r="B69" s="5" t="s">
        <v>75</v>
      </c>
    </row>
    <row r="70" ht="12.75">
      <c r="B70" s="50" t="s">
        <v>78</v>
      </c>
    </row>
  </sheetData>
  <sheetProtection/>
  <mergeCells count="13">
    <mergeCell ref="A1:B1"/>
    <mergeCell ref="B11:B12"/>
    <mergeCell ref="B19:B20"/>
    <mergeCell ref="B61:B62"/>
    <mergeCell ref="H1:K1"/>
    <mergeCell ref="D1:F1"/>
    <mergeCell ref="D50:F50"/>
    <mergeCell ref="A50:B50"/>
    <mergeCell ref="H50:K50"/>
    <mergeCell ref="A24:K28"/>
    <mergeCell ref="A23:F23"/>
    <mergeCell ref="A63:F63"/>
    <mergeCell ref="A64:K68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2016-11-23T14:21:00Z</cp:lastPrinted>
  <dcterms:created xsi:type="dcterms:W3CDTF">2011-10-30T09:20:53Z</dcterms:created>
  <dcterms:modified xsi:type="dcterms:W3CDTF">2016-11-23T14:21:02Z</dcterms:modified>
  <cp:category/>
  <cp:version/>
  <cp:contentType/>
  <cp:contentStatus/>
</cp:coreProperties>
</file>